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hesteranglican-my.sharepoint.com/personal/pat_pugh_chester_anglican_org/Documents/JOINT/Vacancies/Dunham/"/>
    </mc:Choice>
  </mc:AlternateContent>
  <xr:revisionPtr revIDLastSave="0" documentId="8_{9DA13669-A0B8-471F-BC75-7D05FDE4967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age 1" sheetId="7" r:id="rId1"/>
    <sheet name="page 2" sheetId="8" r:id="rId2"/>
    <sheet name="page 3" sheetId="10" r:id="rId3"/>
    <sheet name="page 4" sheetId="1" r:id="rId4"/>
    <sheet name="page 5" sheetId="5" r:id="rId5"/>
    <sheet name="page 6" sheetId="2" r:id="rId6"/>
    <sheet name="page 7" sheetId="3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2" i="8" l="1"/>
  <c r="C22" i="8"/>
  <c r="E13" i="1"/>
  <c r="F62" i="5" l="1"/>
  <c r="E45" i="1" l="1"/>
  <c r="B47" i="1" l="1"/>
  <c r="C62" i="5" l="1"/>
  <c r="F10" i="5" l="1"/>
  <c r="E24" i="1" l="1"/>
  <c r="E28" i="1" s="1"/>
  <c r="B15" i="1"/>
  <c r="B18" i="1" s="1"/>
  <c r="C43" i="8" l="1"/>
  <c r="B24" i="1" l="1"/>
  <c r="B28" i="1" s="1"/>
  <c r="B55" i="1" s="1"/>
  <c r="D43" i="8" l="1"/>
  <c r="F14" i="5" l="1"/>
  <c r="F32" i="5" l="1"/>
  <c r="C57" i="8" l="1"/>
  <c r="D57" i="8"/>
  <c r="C51" i="8"/>
  <c r="D51" i="8"/>
  <c r="C32" i="5"/>
  <c r="C43" i="5" s="1"/>
  <c r="E38" i="1"/>
  <c r="E47" i="1" s="1"/>
  <c r="E55" i="1" s="1"/>
  <c r="F33" i="2"/>
  <c r="F43" i="5"/>
  <c r="G33" i="2"/>
  <c r="E24" i="10"/>
  <c r="E17" i="10"/>
  <c r="C17" i="10"/>
  <c r="C24" i="10"/>
  <c r="D32" i="8"/>
  <c r="C32" i="8"/>
  <c r="E26" i="10" l="1"/>
  <c r="H33" i="2"/>
  <c r="H35" i="2" s="1"/>
  <c r="D34" i="8"/>
  <c r="F64" i="5"/>
  <c r="F45" i="5"/>
  <c r="C26" i="10"/>
  <c r="C34" i="8"/>
  <c r="B58" i="1" l="1"/>
</calcChain>
</file>

<file path=xl/sharedStrings.xml><?xml version="1.0" encoding="utf-8"?>
<sst xmlns="http://schemas.openxmlformats.org/spreadsheetml/2006/main" count="274" uniqueCount="239">
  <si>
    <t>Income</t>
  </si>
  <si>
    <t>£</t>
  </si>
  <si>
    <t>Expenditure</t>
  </si>
  <si>
    <t>Parish expences</t>
  </si>
  <si>
    <t xml:space="preserve"> Baptism</t>
  </si>
  <si>
    <t xml:space="preserve"> Weddings</t>
  </si>
  <si>
    <t xml:space="preserve"> Funerals</t>
  </si>
  <si>
    <t xml:space="preserve"> Donations</t>
  </si>
  <si>
    <t>Church expences</t>
  </si>
  <si>
    <t xml:space="preserve"> Gas/Electric/water</t>
  </si>
  <si>
    <t xml:space="preserve"> Insurance</t>
  </si>
  <si>
    <t xml:space="preserve"> Upkeep services</t>
  </si>
  <si>
    <t>Donations/charities</t>
  </si>
  <si>
    <t>Total Operational      --&gt;</t>
  </si>
  <si>
    <t xml:space="preserve">                               --&gt;</t>
  </si>
  <si>
    <t xml:space="preserve"> planned giving</t>
  </si>
  <si>
    <t xml:space="preserve"> open plate</t>
  </si>
  <si>
    <t xml:space="preserve"> gift aid</t>
  </si>
  <si>
    <t xml:space="preserve"> tea/coffee</t>
  </si>
  <si>
    <t xml:space="preserve"> craft/cd</t>
  </si>
  <si>
    <t xml:space="preserve"> magazine</t>
  </si>
  <si>
    <t xml:space="preserve"> Areal contracts</t>
  </si>
  <si>
    <t xml:space="preserve"> Parish share</t>
  </si>
  <si>
    <t xml:space="preserve"> Altrincham christians</t>
  </si>
  <si>
    <t xml:space="preserve"> Vicarage</t>
  </si>
  <si>
    <t xml:space="preserve"> Cleaning</t>
  </si>
  <si>
    <t>Diocese</t>
  </si>
  <si>
    <t>Compassion</t>
  </si>
  <si>
    <t>Altr. Prim. School</t>
  </si>
  <si>
    <t xml:space="preserve">result operational </t>
  </si>
  <si>
    <t>Events</t>
  </si>
  <si>
    <t>income</t>
  </si>
  <si>
    <t xml:space="preserve">                                  --&gt;</t>
  </si>
  <si>
    <t>result events</t>
  </si>
  <si>
    <t>Date</t>
  </si>
  <si>
    <t>Balance details</t>
  </si>
  <si>
    <t>withdrawn</t>
  </si>
  <si>
    <t>paid in</t>
  </si>
  <si>
    <t>credit Nat West acc</t>
  </si>
  <si>
    <t>1b</t>
  </si>
  <si>
    <t>details</t>
  </si>
  <si>
    <t>Nat West</t>
  </si>
  <si>
    <t>total Nat West</t>
  </si>
  <si>
    <t>3a</t>
  </si>
  <si>
    <t>3b</t>
  </si>
  <si>
    <t>3c</t>
  </si>
  <si>
    <t>3d</t>
  </si>
  <si>
    <t>3e</t>
  </si>
  <si>
    <t>3f</t>
  </si>
  <si>
    <t>Deposit acc</t>
  </si>
  <si>
    <t>Current acc                     01677969</t>
  </si>
  <si>
    <t>Reserve acc                   23844306</t>
  </si>
  <si>
    <t>Restoration acc             01059076</t>
  </si>
  <si>
    <t>Restoration res acc      01050486</t>
  </si>
  <si>
    <t>CBF Church of England Fund</t>
  </si>
  <si>
    <t>( acc nr 60919001 )</t>
  </si>
  <si>
    <t>Total assets                      --&gt;</t>
  </si>
  <si>
    <t>3.</t>
  </si>
  <si>
    <t xml:space="preserve">      Account balances</t>
  </si>
  <si>
    <t xml:space="preserve">      Nat West current acc. 01677969</t>
  </si>
  <si>
    <t xml:space="preserve">    Nat West restoration</t>
  </si>
  <si>
    <t xml:space="preserve">    CBF deposit acc</t>
  </si>
  <si>
    <t>60919001D</t>
  </si>
  <si>
    <t xml:space="preserve">   Assets per 31 December</t>
  </si>
  <si>
    <t xml:space="preserve">    CBF  investment fund</t>
  </si>
  <si>
    <t>Dunham Massey</t>
  </si>
  <si>
    <t>Accounts for the year</t>
  </si>
  <si>
    <t>St. Margaret's Church</t>
  </si>
  <si>
    <t>Examination of the accounts carried out by:</t>
  </si>
  <si>
    <t>Report of the examination.</t>
  </si>
  <si>
    <t>I  have examined the books and relevant papers for the above and find them to be in order.</t>
  </si>
  <si>
    <t>date</t>
  </si>
  <si>
    <t>signed</t>
  </si>
  <si>
    <t xml:space="preserve">                       St. Margaret's Church Dunham Massey</t>
  </si>
  <si>
    <t>Total CBF</t>
  </si>
  <si>
    <t>Weddings etc</t>
  </si>
  <si>
    <t>Collections</t>
  </si>
  <si>
    <t>Other income</t>
  </si>
  <si>
    <t>Sunday School</t>
  </si>
  <si>
    <t xml:space="preserve"> Clergy</t>
  </si>
  <si>
    <t xml:space="preserve"> Bowden Deanery</t>
  </si>
  <si>
    <t>Charity activities</t>
  </si>
  <si>
    <t xml:space="preserve"> Ordinary repair &amp; maint.</t>
  </si>
  <si>
    <t>Ordinary expenses</t>
  </si>
  <si>
    <t xml:space="preserve"> Sunday School</t>
  </si>
  <si>
    <t xml:space="preserve"> Magazine</t>
  </si>
  <si>
    <t xml:space="preserve"> Sundrees</t>
  </si>
  <si>
    <t xml:space="preserve">                  total coll+tax  --&gt;</t>
  </si>
  <si>
    <t xml:space="preserve">              total Weddings  --&gt;</t>
  </si>
  <si>
    <t>Total coll/weddings/St Mark</t>
  </si>
  <si>
    <t xml:space="preserve">         Total other income</t>
  </si>
  <si>
    <t xml:space="preserve"> Incumbant </t>
  </si>
  <si>
    <t>Div/interest</t>
  </si>
  <si>
    <t xml:space="preserve">           total Parish exp.  --&gt;</t>
  </si>
  <si>
    <t xml:space="preserve">  Total Diocese +parish</t>
  </si>
  <si>
    <t xml:space="preserve">  Total Church + ord. exp.</t>
  </si>
  <si>
    <t>1c</t>
  </si>
  <si>
    <t>Building</t>
  </si>
  <si>
    <t>total Building</t>
  </si>
  <si>
    <t xml:space="preserve">                                   Accounts for the year ending 31st December 2007</t>
  </si>
  <si>
    <r>
      <t xml:space="preserve">1.  </t>
    </r>
    <r>
      <rPr>
        <b/>
        <u/>
        <sz val="10"/>
        <rFont val="Arial"/>
        <family val="2"/>
      </rPr>
      <t xml:space="preserve"> Income and expenditure Accounts</t>
    </r>
  </si>
  <si>
    <t>1 a.  Operational</t>
  </si>
  <si>
    <t xml:space="preserve"> Charity activities</t>
  </si>
  <si>
    <t xml:space="preserve"> Donations/Charities</t>
  </si>
  <si>
    <t xml:space="preserve">                             St. Margaret's Church Dunham Massey</t>
  </si>
  <si>
    <t xml:space="preserve"> Parish</t>
  </si>
  <si>
    <t xml:space="preserve"> Church expences</t>
  </si>
  <si>
    <t xml:space="preserve"> Ordinary expences</t>
  </si>
  <si>
    <t xml:space="preserve"> Collections</t>
  </si>
  <si>
    <t xml:space="preserve"> Tax return</t>
  </si>
  <si>
    <t xml:space="preserve"> Other income</t>
  </si>
  <si>
    <t xml:space="preserve"> Weddings/baptism/funerals </t>
  </si>
  <si>
    <t xml:space="preserve"> Administrator</t>
  </si>
  <si>
    <t xml:space="preserve"> St Mark</t>
  </si>
  <si>
    <t>for detailed information see page 4 etc.</t>
  </si>
  <si>
    <t>(to be)</t>
  </si>
  <si>
    <t xml:space="preserve">up to date </t>
  </si>
  <si>
    <t>balance</t>
  </si>
  <si>
    <t xml:space="preserve">  Nat West resrve acc</t>
  </si>
  <si>
    <t>current ac              1059076</t>
  </si>
  <si>
    <t>reserve ac            1050486</t>
  </si>
  <si>
    <t>Balances</t>
  </si>
  <si>
    <t>other</t>
  </si>
  <si>
    <t>page 7 of 7</t>
  </si>
  <si>
    <t>page 1 of 7</t>
  </si>
  <si>
    <t>page 2 of 7</t>
  </si>
  <si>
    <t>page 3 of 7</t>
  </si>
  <si>
    <t>page 4 of 7</t>
  </si>
  <si>
    <t>page 5 of 7</t>
  </si>
  <si>
    <t>page 6 of 7</t>
  </si>
  <si>
    <t>Parish 1009</t>
  </si>
  <si>
    <t>Total events</t>
  </si>
  <si>
    <t>total events</t>
  </si>
  <si>
    <t>total                                     --&gt;</t>
  </si>
  <si>
    <t>Maint. Church yard</t>
  </si>
  <si>
    <t>Organist</t>
  </si>
  <si>
    <t>Ordinary payments</t>
  </si>
  <si>
    <t>Alice Wisby legacy</t>
  </si>
  <si>
    <t>Mr. C Fuller</t>
  </si>
  <si>
    <t>21 Old Smithy Lane</t>
  </si>
  <si>
    <t>Lymm</t>
  </si>
  <si>
    <t xml:space="preserve">Cheshire   </t>
  </si>
  <si>
    <t>Mr. Collin Fuller</t>
  </si>
  <si>
    <r>
      <t xml:space="preserve"> Total income</t>
    </r>
    <r>
      <rPr>
        <b/>
        <sz val="9"/>
        <rFont val="Arial"/>
        <family val="2"/>
      </rPr>
      <t xml:space="preserve">                     --&gt;</t>
    </r>
  </si>
  <si>
    <r>
      <t xml:space="preserve"> Total Expenditure</t>
    </r>
    <r>
      <rPr>
        <b/>
        <sz val="9"/>
        <rFont val="Arial"/>
        <family val="2"/>
      </rPr>
      <t xml:space="preserve">              --&gt;</t>
    </r>
  </si>
  <si>
    <t>I consider that the Financial Statements page 1 -6  gives a fair and true view of the</t>
  </si>
  <si>
    <t>Children society</t>
  </si>
  <si>
    <t>Areals</t>
  </si>
  <si>
    <t xml:space="preserve"> Diocese                fees</t>
  </si>
  <si>
    <t>expenditure</t>
  </si>
  <si>
    <t>result building</t>
  </si>
  <si>
    <t>result operational</t>
  </si>
  <si>
    <t xml:space="preserve">restricted, towards building </t>
  </si>
  <si>
    <t>Result</t>
  </si>
  <si>
    <t>Car parks</t>
  </si>
  <si>
    <t>1d</t>
  </si>
  <si>
    <t>St Margaret's</t>
  </si>
  <si>
    <t>car park fees</t>
  </si>
  <si>
    <t>St John's</t>
  </si>
  <si>
    <t>maintenance</t>
  </si>
  <si>
    <t xml:space="preserve">1b. car park's </t>
  </si>
  <si>
    <t>1 c    Events</t>
  </si>
  <si>
    <t>1 d. Building</t>
  </si>
  <si>
    <t>Income            St Margaret's</t>
  </si>
  <si>
    <t xml:space="preserve">                      St John's</t>
  </si>
  <si>
    <t>expenditure     St Margaret's</t>
  </si>
  <si>
    <t>Result car park's</t>
  </si>
  <si>
    <t xml:space="preserve">                          St. Margaret's Church Dunham Massey</t>
  </si>
  <si>
    <t xml:space="preserve">                              St. Margaret's Church Dunham Massey</t>
  </si>
  <si>
    <t xml:space="preserve">                St. Margaret's Church Dunham Massey</t>
  </si>
  <si>
    <t>ac collections</t>
  </si>
  <si>
    <t>Tax return</t>
  </si>
  <si>
    <t>Total coll+taxreturn</t>
  </si>
  <si>
    <t xml:space="preserve">                          gift aid</t>
  </si>
  <si>
    <t xml:space="preserve">                          justgiving</t>
  </si>
  <si>
    <t xml:space="preserve"> St Mark's (vicarage/admin exp.)</t>
  </si>
  <si>
    <t>General income</t>
  </si>
  <si>
    <t>(Exp 2018 cash inc file 371.35+ exp file 119.56)</t>
  </si>
  <si>
    <t>(2018:  1710 + 1075)</t>
  </si>
  <si>
    <t>Statuary inc. HMR&amp;C</t>
  </si>
  <si>
    <t>(The details are taken from the event sheets in the Finance file 2018)</t>
  </si>
  <si>
    <t xml:space="preserve">                            Accounts for the year ending 31st December 2019</t>
  </si>
  <si>
    <t xml:space="preserve">                          Accounts for the year ending 31st December 2019</t>
  </si>
  <si>
    <t>result 2019</t>
  </si>
  <si>
    <t xml:space="preserve">total bank acc by 31/12/19  to transfer to 2020 </t>
  </si>
  <si>
    <t>not presented by 31/12/19</t>
  </si>
  <si>
    <r>
      <t>income and expenditure for the year ended 31</t>
    </r>
    <r>
      <rPr>
        <vertAlign val="superscript"/>
        <sz val="10"/>
        <rFont val="Arial"/>
        <family val="2"/>
      </rPr>
      <t>st</t>
    </r>
    <r>
      <rPr>
        <sz val="10"/>
        <rFont val="Arial"/>
        <family val="2"/>
      </rPr>
      <t xml:space="preserve"> December 2019.</t>
    </r>
  </si>
  <si>
    <t xml:space="preserve">                      Accounts for the year ending 31st December 2019</t>
  </si>
  <si>
    <t xml:space="preserve">             legacy</t>
  </si>
  <si>
    <t xml:space="preserve">06/05  Carboot </t>
  </si>
  <si>
    <t>11/05  Liverpool Choir</t>
  </si>
  <si>
    <t>21/07  BBQ</t>
  </si>
  <si>
    <t>26/08  Carboot</t>
  </si>
  <si>
    <t>20/10  Organ recitel</t>
  </si>
  <si>
    <t>30/11  X mas fair</t>
  </si>
  <si>
    <t>Max Ramsey books</t>
  </si>
  <si>
    <t>21/.05  Donation Euro car parks</t>
  </si>
  <si>
    <t>25/10  Donation Euro car parks</t>
  </si>
  <si>
    <t>Don. stained glass windows</t>
  </si>
  <si>
    <t>08 /04 Banner+ frame</t>
  </si>
  <si>
    <t>stained glass windows</t>
  </si>
  <si>
    <t>Phase 1 and 2</t>
  </si>
  <si>
    <t xml:space="preserve">                  contractor</t>
  </si>
  <si>
    <t xml:space="preserve">                  architect</t>
  </si>
  <si>
    <t xml:space="preserve">New developments </t>
  </si>
  <si>
    <t>2014-2016</t>
  </si>
  <si>
    <t>credit 102517</t>
  </si>
  <si>
    <t>che 3493</t>
  </si>
  <si>
    <t>che 3495</t>
  </si>
  <si>
    <t>che 3496</t>
  </si>
  <si>
    <t>W&amp;G online payment</t>
  </si>
  <si>
    <t>06 jan</t>
  </si>
  <si>
    <t>Total gas  d.d</t>
  </si>
  <si>
    <t>Leaders   inv  L-20  03-01---20</t>
  </si>
  <si>
    <t>Barnfield constr inv BCL-10  03-12-19</t>
  </si>
  <si>
    <t>not paid in by 31/12/19</t>
  </si>
  <si>
    <t>Edenwood  118</t>
  </si>
  <si>
    <t>Edenwood  119</t>
  </si>
  <si>
    <t>donations</t>
  </si>
  <si>
    <t>legacy</t>
  </si>
  <si>
    <r>
      <t xml:space="preserve">1. </t>
    </r>
    <r>
      <rPr>
        <b/>
        <u/>
        <sz val="11"/>
        <rFont val="Arial"/>
        <family val="2"/>
      </rPr>
      <t xml:space="preserve"> Bookkeeping statements</t>
    </r>
  </si>
  <si>
    <t>1a.   Operational</t>
  </si>
  <si>
    <t>che 3497</t>
  </si>
  <si>
    <t>che 3498</t>
  </si>
  <si>
    <t>Alice Wisbey Investment Fund</t>
  </si>
  <si>
    <t xml:space="preserve">               Accounts for the year ending 31st December 2019</t>
  </si>
  <si>
    <t>Funds from St John's church</t>
  </si>
  <si>
    <t>(towards parish share)</t>
  </si>
  <si>
    <t>Wedding/funeral fees</t>
  </si>
  <si>
    <t xml:space="preserve">      total Parish share</t>
  </si>
  <si>
    <t xml:space="preserve">      from St John's fund</t>
  </si>
  <si>
    <t>19 Mar 2020</t>
  </si>
  <si>
    <t>parish share(incl fund St John's)</t>
  </si>
  <si>
    <t>towards parish shares</t>
  </si>
  <si>
    <t>For comparison the funds from St John's church towards parish share 2018 has also been</t>
  </si>
  <si>
    <t xml:space="preserve">added to the original income and exp. 2018 (see email from Diocese 13 Feb 2020) </t>
  </si>
  <si>
    <t xml:space="preserve">Total el.   </t>
  </si>
  <si>
    <t xml:space="preserve"> </t>
  </si>
  <si>
    <t>che 3501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</si>
</sst>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43" formatCode="_-* #,##0.00_-;\-* #,##0.00_-;_-* &quot;-&quot;??_-;_-@_-"/>
    <numFmt numFmtId="164" formatCode="&quot;£&quot;#,##0.00"/>
    <numFmt numFmtId="165" formatCode="[$-F800]dddd\,\ mmmm\ dd\,\ yyyy"/>
  </numFmts>
  <fonts count="33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</font>
    <font>
      <b/>
      <sz val="9"/>
      <name val="Arial"/>
      <family val="2"/>
    </font>
    <font>
      <i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sz val="10"/>
      <name val="Arial"/>
      <family val="2"/>
    </font>
    <font>
      <b/>
      <u/>
      <sz val="11"/>
      <name val="Arial"/>
      <family val="2"/>
    </font>
    <font>
      <sz val="8"/>
      <name val="Arial"/>
    </font>
    <font>
      <b/>
      <sz val="11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vertAlign val="superscript"/>
      <sz val="10"/>
      <name val="Arial"/>
      <family val="2"/>
    </font>
    <font>
      <u/>
      <sz val="9"/>
      <name val="Arial"/>
      <family val="2"/>
    </font>
    <font>
      <b/>
      <u/>
      <sz val="9"/>
      <name val="Arial"/>
    </font>
    <font>
      <b/>
      <u val="singleAccounting"/>
      <sz val="9"/>
      <name val="Arial"/>
      <family val="2"/>
    </font>
    <font>
      <u/>
      <sz val="10"/>
      <name val="Arial"/>
      <family val="2"/>
    </font>
    <font>
      <b/>
      <sz val="20"/>
      <color theme="3" tint="0.39997558519241921"/>
      <name val="Arial"/>
      <family val="2"/>
    </font>
    <font>
      <b/>
      <sz val="18"/>
      <color theme="3" tint="0.39997558519241921"/>
      <name val="Arial"/>
      <family val="2"/>
    </font>
    <font>
      <sz val="10"/>
      <color theme="3" tint="0.39997558519241921"/>
      <name val="Arial"/>
      <family val="2"/>
    </font>
    <font>
      <b/>
      <sz val="10"/>
      <color theme="3" tint="0.39997558519241921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sz val="11"/>
      <name val="Arial"/>
      <family val="2"/>
    </font>
    <font>
      <i/>
      <u/>
      <sz val="10"/>
      <name val="Arial"/>
      <family val="2"/>
    </font>
    <font>
      <i/>
      <sz val="10"/>
      <name val="Arial"/>
      <family val="2"/>
    </font>
    <font>
      <u/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0" fillId="0" borderId="0" xfId="0" applyBorder="1"/>
    <xf numFmtId="0" fontId="2" fillId="0" borderId="0" xfId="0" applyFont="1" applyBorder="1"/>
    <xf numFmtId="0" fontId="4" fillId="0" borderId="0" xfId="0" applyFont="1" applyBorder="1" applyAlignment="1">
      <alignment horizontal="center"/>
    </xf>
    <xf numFmtId="49" fontId="0" fillId="0" borderId="0" xfId="0" applyNumberFormat="1" applyBorder="1"/>
    <xf numFmtId="4" fontId="0" fillId="0" borderId="0" xfId="0" applyNumberFormat="1" applyBorder="1"/>
    <xf numFmtId="49" fontId="3" fillId="0" borderId="0" xfId="0" applyNumberFormat="1" applyFont="1" applyBorder="1"/>
    <xf numFmtId="4" fontId="3" fillId="0" borderId="0" xfId="0" applyNumberFormat="1" applyFont="1" applyBorder="1"/>
    <xf numFmtId="0" fontId="3" fillId="0" borderId="0" xfId="0" applyFont="1" applyBorder="1"/>
    <xf numFmtId="49" fontId="5" fillId="0" borderId="0" xfId="0" applyNumberFormat="1" applyFont="1" applyBorder="1"/>
    <xf numFmtId="49" fontId="7" fillId="0" borderId="0" xfId="0" applyNumberFormat="1" applyFont="1" applyBorder="1"/>
    <xf numFmtId="49" fontId="2" fillId="0" borderId="0" xfId="0" applyNumberFormat="1" applyFont="1" applyBorder="1"/>
    <xf numFmtId="4" fontId="4" fillId="0" borderId="0" xfId="0" applyNumberFormat="1" applyFont="1" applyBorder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49" fontId="3" fillId="0" borderId="2" xfId="0" applyNumberFormat="1" applyFont="1" applyBorder="1"/>
    <xf numFmtId="4" fontId="3" fillId="0" borderId="2" xfId="0" applyNumberFormat="1" applyFont="1" applyBorder="1"/>
    <xf numFmtId="0" fontId="3" fillId="0" borderId="2" xfId="0" applyFont="1" applyBorder="1"/>
    <xf numFmtId="49" fontId="6" fillId="0" borderId="2" xfId="0" applyNumberFormat="1" applyFont="1" applyBorder="1"/>
    <xf numFmtId="0" fontId="0" fillId="0" borderId="3" xfId="0" applyBorder="1"/>
    <xf numFmtId="0" fontId="0" fillId="0" borderId="4" xfId="0" applyBorder="1"/>
    <xf numFmtId="49" fontId="8" fillId="0" borderId="0" xfId="0" applyNumberFormat="1" applyFont="1" applyBorder="1"/>
    <xf numFmtId="49" fontId="4" fillId="0" borderId="0" xfId="0" applyNumberFormat="1" applyFont="1" applyBorder="1"/>
    <xf numFmtId="49" fontId="4" fillId="0" borderId="1" xfId="0" applyNumberFormat="1" applyFont="1" applyBorder="1"/>
    <xf numFmtId="0" fontId="3" fillId="0" borderId="1" xfId="0" applyFont="1" applyBorder="1"/>
    <xf numFmtId="4" fontId="4" fillId="0" borderId="1" xfId="0" applyNumberFormat="1" applyFont="1" applyBorder="1"/>
    <xf numFmtId="0" fontId="4" fillId="0" borderId="1" xfId="0" applyFont="1" applyBorder="1"/>
    <xf numFmtId="4" fontId="4" fillId="0" borderId="1" xfId="0" applyNumberFormat="1" applyFont="1" applyBorder="1" applyAlignment="1">
      <alignment horizontal="center"/>
    </xf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6" fillId="0" borderId="5" xfId="0" applyFont="1" applyBorder="1"/>
    <xf numFmtId="0" fontId="4" fillId="0" borderId="5" xfId="0" applyFont="1" applyBorder="1"/>
    <xf numFmtId="4" fontId="4" fillId="0" borderId="5" xfId="0" applyNumberFormat="1" applyFon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43" fontId="2" fillId="0" borderId="5" xfId="0" applyNumberFormat="1" applyFont="1" applyBorder="1"/>
    <xf numFmtId="43" fontId="6" fillId="0" borderId="5" xfId="0" applyNumberFormat="1" applyFont="1" applyBorder="1"/>
    <xf numFmtId="0" fontId="10" fillId="0" borderId="5" xfId="0" applyFont="1" applyBorder="1"/>
    <xf numFmtId="43" fontId="4" fillId="0" borderId="5" xfId="0" applyNumberFormat="1" applyFont="1" applyBorder="1"/>
    <xf numFmtId="0" fontId="10" fillId="0" borderId="5" xfId="0" applyFont="1" applyBorder="1" applyAlignment="1">
      <alignment horizontal="center"/>
    </xf>
    <xf numFmtId="0" fontId="11" fillId="0" borderId="0" xfId="0" applyFont="1"/>
    <xf numFmtId="0" fontId="0" fillId="0" borderId="0" xfId="0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0" xfId="0" applyFont="1"/>
    <xf numFmtId="4" fontId="3" fillId="0" borderId="5" xfId="0" applyNumberFormat="1" applyFont="1" applyBorder="1"/>
    <xf numFmtId="0" fontId="0" fillId="0" borderId="5" xfId="0" applyBorder="1"/>
    <xf numFmtId="0" fontId="2" fillId="0" borderId="7" xfId="0" applyFont="1" applyBorder="1"/>
    <xf numFmtId="0" fontId="0" fillId="0" borderId="7" xfId="0" applyBorder="1"/>
    <xf numFmtId="4" fontId="0" fillId="0" borderId="7" xfId="0" applyNumberFormat="1" applyBorder="1"/>
    <xf numFmtId="4" fontId="3" fillId="0" borderId="7" xfId="0" applyNumberFormat="1" applyFont="1" applyBorder="1"/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8" fillId="0" borderId="8" xfId="0" applyFont="1" applyBorder="1"/>
    <xf numFmtId="0" fontId="0" fillId="0" borderId="8" xfId="0" applyBorder="1"/>
    <xf numFmtId="0" fontId="8" fillId="0" borderId="5" xfId="0" applyFont="1" applyBorder="1"/>
    <xf numFmtId="0" fontId="3" fillId="0" borderId="5" xfId="0" applyFont="1" applyBorder="1"/>
    <xf numFmtId="0" fontId="9" fillId="0" borderId="5" xfId="0" applyFont="1" applyBorder="1"/>
    <xf numFmtId="4" fontId="3" fillId="0" borderId="9" xfId="0" applyNumberFormat="1" applyFont="1" applyBorder="1"/>
    <xf numFmtId="4" fontId="9" fillId="0" borderId="8" xfId="0" applyNumberFormat="1" applyFont="1" applyBorder="1"/>
    <xf numFmtId="0" fontId="3" fillId="0" borderId="9" xfId="0" applyFont="1" applyBorder="1"/>
    <xf numFmtId="49" fontId="0" fillId="0" borderId="0" xfId="0" applyNumberFormat="1"/>
    <xf numFmtId="49" fontId="2" fillId="0" borderId="0" xfId="0" applyNumberFormat="1" applyFont="1" applyAlignment="1">
      <alignment horizontal="right"/>
    </xf>
    <xf numFmtId="0" fontId="13" fillId="0" borderId="0" xfId="0" applyFont="1"/>
    <xf numFmtId="15" fontId="4" fillId="0" borderId="0" xfId="0" applyNumberFormat="1" applyFont="1"/>
    <xf numFmtId="0" fontId="4" fillId="0" borderId="0" xfId="0" applyFont="1"/>
    <xf numFmtId="0" fontId="3" fillId="0" borderId="7" xfId="0" applyFont="1" applyBorder="1"/>
    <xf numFmtId="4" fontId="0" fillId="0" borderId="7" xfId="0" applyNumberFormat="1" applyBorder="1" applyAlignment="1">
      <alignment horizontal="right"/>
    </xf>
    <xf numFmtId="15" fontId="0" fillId="0" borderId="0" xfId="0" applyNumberFormat="1"/>
    <xf numFmtId="0" fontId="6" fillId="0" borderId="0" xfId="0" applyFont="1" applyBorder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9" fontId="0" fillId="0" borderId="0" xfId="0" applyNumberFormat="1" applyAlignment="1">
      <alignment horizontal="right"/>
    </xf>
    <xf numFmtId="17" fontId="0" fillId="0" borderId="0" xfId="0" applyNumberFormat="1" applyAlignment="1">
      <alignment horizontal="center"/>
    </xf>
    <xf numFmtId="0" fontId="10" fillId="0" borderId="0" xfId="0" applyFont="1"/>
    <xf numFmtId="49" fontId="3" fillId="0" borderId="0" xfId="0" applyNumberFormat="1" applyFont="1"/>
    <xf numFmtId="4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4" fontId="9" fillId="0" borderId="0" xfId="0" applyNumberFormat="1" applyFont="1" applyBorder="1"/>
    <xf numFmtId="0" fontId="4" fillId="0" borderId="7" xfId="0" applyFont="1" applyBorder="1"/>
    <xf numFmtId="0" fontId="6" fillId="0" borderId="7" xfId="0" applyFont="1" applyBorder="1"/>
    <xf numFmtId="4" fontId="6" fillId="0" borderId="7" xfId="0" applyNumberFormat="1" applyFont="1" applyBorder="1"/>
    <xf numFmtId="49" fontId="4" fillId="0" borderId="2" xfId="0" applyNumberFormat="1" applyFont="1" applyBorder="1"/>
    <xf numFmtId="0" fontId="3" fillId="0" borderId="15" xfId="0" applyFont="1" applyBorder="1"/>
    <xf numFmtId="49" fontId="3" fillId="0" borderId="15" xfId="0" applyNumberFormat="1" applyFont="1" applyBorder="1"/>
    <xf numFmtId="49" fontId="9" fillId="0" borderId="12" xfId="0" applyNumberFormat="1" applyFont="1" applyBorder="1"/>
    <xf numFmtId="49" fontId="4" fillId="0" borderId="17" xfId="0" applyNumberFormat="1" applyFont="1" applyBorder="1"/>
    <xf numFmtId="4" fontId="4" fillId="0" borderId="18" xfId="0" applyNumberFormat="1" applyFont="1" applyBorder="1"/>
    <xf numFmtId="0" fontId="4" fillId="0" borderId="18" xfId="0" applyFont="1" applyBorder="1"/>
    <xf numFmtId="49" fontId="4" fillId="0" borderId="18" xfId="0" applyNumberFormat="1" applyFont="1" applyBorder="1"/>
    <xf numFmtId="4" fontId="4" fillId="0" borderId="19" xfId="0" applyNumberFormat="1" applyFont="1" applyBorder="1"/>
    <xf numFmtId="4" fontId="3" fillId="0" borderId="15" xfId="0" applyNumberFormat="1" applyFont="1" applyBorder="1"/>
    <xf numFmtId="49" fontId="5" fillId="0" borderId="15" xfId="0" applyNumberFormat="1" applyFont="1" applyBorder="1"/>
    <xf numFmtId="4" fontId="4" fillId="0" borderId="16" xfId="0" applyNumberFormat="1" applyFont="1" applyBorder="1"/>
    <xf numFmtId="49" fontId="4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center"/>
    </xf>
    <xf numFmtId="4" fontId="4" fillId="0" borderId="13" xfId="0" applyNumberFormat="1" applyFont="1" applyBorder="1" applyAlignment="1">
      <alignment horizontal="center"/>
    </xf>
    <xf numFmtId="49" fontId="9" fillId="0" borderId="2" xfId="0" applyNumberFormat="1" applyFont="1" applyBorder="1"/>
    <xf numFmtId="4" fontId="9" fillId="0" borderId="2" xfId="0" applyNumberFormat="1" applyFont="1" applyBorder="1"/>
    <xf numFmtId="0" fontId="0" fillId="0" borderId="13" xfId="0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13" xfId="0" applyFont="1" applyBorder="1"/>
    <xf numFmtId="0" fontId="8" fillId="0" borderId="2" xfId="0" applyFont="1" applyBorder="1"/>
    <xf numFmtId="0" fontId="3" fillId="0" borderId="13" xfId="0" applyFont="1" applyBorder="1"/>
    <xf numFmtId="0" fontId="19" fillId="0" borderId="13" xfId="0" applyFont="1" applyBorder="1"/>
    <xf numFmtId="0" fontId="20" fillId="0" borderId="13" xfId="0" applyFont="1" applyBorder="1"/>
    <xf numFmtId="0" fontId="20" fillId="0" borderId="2" xfId="0" applyFont="1" applyBorder="1"/>
    <xf numFmtId="0" fontId="4" fillId="0" borderId="13" xfId="0" applyFont="1" applyBorder="1"/>
    <xf numFmtId="0" fontId="3" fillId="0" borderId="3" xfId="0" applyFont="1" applyBorder="1"/>
    <xf numFmtId="0" fontId="3" fillId="0" borderId="4" xfId="0" applyFont="1" applyBorder="1"/>
    <xf numFmtId="0" fontId="9" fillId="0" borderId="2" xfId="0" applyFont="1" applyBorder="1"/>
    <xf numFmtId="49" fontId="6" fillId="0" borderId="0" xfId="0" applyNumberFormat="1" applyFont="1" applyBorder="1"/>
    <xf numFmtId="49" fontId="9" fillId="0" borderId="0" xfId="0" applyNumberFormat="1" applyFont="1" applyBorder="1"/>
    <xf numFmtId="4" fontId="3" fillId="0" borderId="5" xfId="0" applyNumberFormat="1" applyFont="1" applyBorder="1" applyAlignment="1">
      <alignment horizontal="right"/>
    </xf>
    <xf numFmtId="15" fontId="3" fillId="0" borderId="0" xfId="0" applyNumberFormat="1" applyFont="1"/>
    <xf numFmtId="0" fontId="4" fillId="0" borderId="6" xfId="0" applyFont="1" applyBorder="1"/>
    <xf numFmtId="17" fontId="4" fillId="0" borderId="5" xfId="0" applyNumberFormat="1" applyFont="1" applyBorder="1"/>
    <xf numFmtId="43" fontId="3" fillId="0" borderId="1" xfId="0" applyNumberFormat="1" applyFont="1" applyBorder="1"/>
    <xf numFmtId="43" fontId="3" fillId="0" borderId="0" xfId="0" applyNumberFormat="1" applyFont="1" applyBorder="1"/>
    <xf numFmtId="17" fontId="3" fillId="0" borderId="9" xfId="0" applyNumberFormat="1" applyFont="1" applyBorder="1"/>
    <xf numFmtId="43" fontId="3" fillId="0" borderId="9" xfId="0" applyNumberFormat="1" applyFont="1" applyBorder="1"/>
    <xf numFmtId="43" fontId="3" fillId="0" borderId="9" xfId="0" applyNumberFormat="1" applyFont="1" applyBorder="1" applyAlignment="1">
      <alignment horizontal="center"/>
    </xf>
    <xf numFmtId="17" fontId="3" fillId="0" borderId="1" xfId="0" applyNumberFormat="1" applyFont="1" applyBorder="1"/>
    <xf numFmtId="43" fontId="4" fillId="0" borderId="1" xfId="0" applyNumberFormat="1" applyFont="1" applyBorder="1"/>
    <xf numFmtId="43" fontId="3" fillId="0" borderId="1" xfId="0" applyNumberFormat="1" applyFont="1" applyBorder="1" applyAlignment="1">
      <alignment horizontal="center"/>
    </xf>
    <xf numFmtId="0" fontId="12" fillId="0" borderId="0" xfId="0" applyFont="1"/>
    <xf numFmtId="17" fontId="3" fillId="0" borderId="2" xfId="0" applyNumberFormat="1" applyFont="1" applyBorder="1"/>
    <xf numFmtId="43" fontId="4" fillId="0" borderId="2" xfId="0" applyNumberFormat="1" applyFont="1" applyBorder="1"/>
    <xf numFmtId="43" fontId="3" fillId="0" borderId="2" xfId="0" applyNumberFormat="1" applyFont="1" applyBorder="1" applyAlignment="1">
      <alignment horizontal="center"/>
    </xf>
    <xf numFmtId="43" fontId="3" fillId="0" borderId="2" xfId="0" applyNumberFormat="1" applyFont="1" applyBorder="1"/>
    <xf numFmtId="0" fontId="2" fillId="0" borderId="20" xfId="0" applyFont="1" applyBorder="1"/>
    <xf numFmtId="4" fontId="4" fillId="0" borderId="8" xfId="0" applyNumberFormat="1" applyFont="1" applyBorder="1"/>
    <xf numFmtId="17" fontId="3" fillId="0" borderId="5" xfId="0" applyNumberFormat="1" applyFont="1" applyBorder="1"/>
    <xf numFmtId="43" fontId="3" fillId="0" borderId="5" xfId="0" applyNumberFormat="1" applyFont="1" applyBorder="1" applyAlignment="1">
      <alignment horizontal="center"/>
    </xf>
    <xf numFmtId="43" fontId="3" fillId="0" borderId="5" xfId="0" applyNumberFormat="1" applyFont="1" applyBorder="1"/>
    <xf numFmtId="43" fontId="4" fillId="0" borderId="5" xfId="0" applyNumberFormat="1" applyFont="1" applyBorder="1" applyAlignment="1">
      <alignment horizontal="center"/>
    </xf>
    <xf numFmtId="0" fontId="3" fillId="0" borderId="7" xfId="0" applyFont="1" applyBorder="1" applyAlignment="1">
      <alignment horizontal="right"/>
    </xf>
    <xf numFmtId="4" fontId="4" fillId="0" borderId="21" xfId="0" applyNumberFormat="1" applyFont="1" applyBorder="1"/>
    <xf numFmtId="4" fontId="4" fillId="0" borderId="2" xfId="0" applyNumberFormat="1" applyFont="1" applyBorder="1" applyAlignment="1">
      <alignment horizontal="center"/>
    </xf>
    <xf numFmtId="15" fontId="4" fillId="0" borderId="22" xfId="0" applyNumberFormat="1" applyFont="1" applyBorder="1"/>
    <xf numFmtId="0" fontId="0" fillId="0" borderId="23" xfId="0" applyBorder="1"/>
    <xf numFmtId="0" fontId="3" fillId="0" borderId="23" xfId="0" applyFont="1" applyBorder="1"/>
    <xf numFmtId="4" fontId="3" fillId="0" borderId="23" xfId="0" applyNumberFormat="1" applyFont="1" applyBorder="1"/>
    <xf numFmtId="0" fontId="0" fillId="0" borderId="22" xfId="0" applyBorder="1"/>
    <xf numFmtId="15" fontId="3" fillId="0" borderId="7" xfId="0" applyNumberFormat="1" applyFont="1" applyBorder="1"/>
    <xf numFmtId="4" fontId="6" fillId="0" borderId="23" xfId="0" applyNumberFormat="1" applyFont="1" applyBorder="1"/>
    <xf numFmtId="8" fontId="4" fillId="0" borderId="0" xfId="0" applyNumberFormat="1" applyFont="1" applyAlignment="1">
      <alignment horizontal="center"/>
    </xf>
    <xf numFmtId="15" fontId="0" fillId="0" borderId="7" xfId="0" applyNumberFormat="1" applyBorder="1"/>
    <xf numFmtId="165" fontId="0" fillId="0" borderId="0" xfId="0" applyNumberFormat="1"/>
    <xf numFmtId="4" fontId="6" fillId="0" borderId="2" xfId="0" applyNumberFormat="1" applyFont="1" applyBorder="1"/>
    <xf numFmtId="49" fontId="6" fillId="0" borderId="14" xfId="0" applyNumberFormat="1" applyFont="1" applyBorder="1"/>
    <xf numFmtId="49" fontId="6" fillId="0" borderId="0" xfId="0" applyNumberFormat="1" applyFont="1"/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/>
    <xf numFmtId="0" fontId="26" fillId="0" borderId="0" xfId="0" applyFont="1" applyAlignment="1">
      <alignment horizontal="center"/>
    </xf>
    <xf numFmtId="43" fontId="21" fillId="0" borderId="1" xfId="0" applyNumberFormat="1" applyFont="1" applyBorder="1"/>
    <xf numFmtId="0" fontId="19" fillId="0" borderId="2" xfId="0" applyFont="1" applyBorder="1"/>
    <xf numFmtId="0" fontId="2" fillId="0" borderId="2" xfId="0" applyFont="1" applyBorder="1"/>
    <xf numFmtId="0" fontId="22" fillId="0" borderId="2" xfId="0" applyFont="1" applyBorder="1"/>
    <xf numFmtId="0" fontId="10" fillId="0" borderId="2" xfId="0" applyFont="1" applyBorder="1"/>
    <xf numFmtId="43" fontId="4" fillId="0" borderId="2" xfId="0" applyNumberFormat="1" applyFont="1" applyBorder="1" applyAlignment="1">
      <alignment horizontal="center"/>
    </xf>
    <xf numFmtId="43" fontId="4" fillId="0" borderId="1" xfId="0" applyNumberFormat="1" applyFont="1" applyBorder="1" applyAlignment="1">
      <alignment horizontal="center"/>
    </xf>
    <xf numFmtId="43" fontId="6" fillId="0" borderId="2" xfId="0" applyNumberFormat="1" applyFont="1" applyBorder="1"/>
    <xf numFmtId="0" fontId="0" fillId="0" borderId="17" xfId="0" applyBorder="1"/>
    <xf numFmtId="0" fontId="0" fillId="0" borderId="18" xfId="0" applyBorder="1"/>
    <xf numFmtId="49" fontId="3" fillId="0" borderId="18" xfId="0" applyNumberFormat="1" applyFont="1" applyBorder="1"/>
    <xf numFmtId="4" fontId="3" fillId="0" borderId="18" xfId="0" applyNumberFormat="1" applyFont="1" applyBorder="1"/>
    <xf numFmtId="0" fontId="3" fillId="0" borderId="19" xfId="0" applyFont="1" applyBorder="1"/>
    <xf numFmtId="0" fontId="2" fillId="0" borderId="14" xfId="0" applyFont="1" applyBorder="1"/>
    <xf numFmtId="4" fontId="27" fillId="0" borderId="15" xfId="0" applyNumberFormat="1" applyFont="1" applyBorder="1"/>
    <xf numFmtId="0" fontId="3" fillId="0" borderId="16" xfId="0" applyFont="1" applyBorder="1"/>
    <xf numFmtId="0" fontId="8" fillId="0" borderId="12" xfId="0" applyFont="1" applyBorder="1"/>
    <xf numFmtId="0" fontId="8" fillId="0" borderId="0" xfId="0" applyFont="1"/>
    <xf numFmtId="0" fontId="10" fillId="0" borderId="0" xfId="0" applyFont="1" applyAlignment="1">
      <alignment horizontal="right"/>
    </xf>
    <xf numFmtId="0" fontId="8" fillId="0" borderId="3" xfId="0" applyFont="1" applyBorder="1"/>
    <xf numFmtId="43" fontId="6" fillId="0" borderId="3" xfId="0" applyNumberFormat="1" applyFont="1" applyBorder="1"/>
    <xf numFmtId="0" fontId="2" fillId="0" borderId="2" xfId="0" applyFont="1" applyBorder="1" applyAlignment="1">
      <alignment horizontal="right"/>
    </xf>
    <xf numFmtId="43" fontId="6" fillId="0" borderId="1" xfId="0" applyNumberFormat="1" applyFont="1" applyBorder="1"/>
    <xf numFmtId="4" fontId="28" fillId="0" borderId="13" xfId="0" applyNumberFormat="1" applyFont="1" applyBorder="1"/>
    <xf numFmtId="43" fontId="28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2" xfId="0" applyFont="1" applyBorder="1"/>
    <xf numFmtId="43" fontId="4" fillId="0" borderId="5" xfId="0" applyNumberFormat="1" applyFont="1" applyBorder="1" applyAlignment="1">
      <alignment horizontal="left"/>
    </xf>
    <xf numFmtId="43" fontId="28" fillId="0" borderId="1" xfId="0" applyNumberFormat="1" applyFont="1" applyBorder="1"/>
    <xf numFmtId="4" fontId="6" fillId="0" borderId="2" xfId="0" applyNumberFormat="1" applyFont="1" applyBorder="1" applyAlignment="1">
      <alignment horizontal="right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29" fillId="0" borderId="1" xfId="0" applyFont="1" applyBorder="1"/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29" fillId="0" borderId="2" xfId="0" applyFont="1" applyBorder="1"/>
    <xf numFmtId="0" fontId="29" fillId="0" borderId="0" xfId="0" applyFont="1"/>
    <xf numFmtId="0" fontId="29" fillId="0" borderId="0" xfId="0" applyFont="1" applyAlignment="1">
      <alignment horizontal="right"/>
    </xf>
    <xf numFmtId="4" fontId="19" fillId="0" borderId="2" xfId="0" applyNumberFormat="1" applyFont="1" applyBorder="1"/>
    <xf numFmtId="49" fontId="4" fillId="0" borderId="5" xfId="0" applyNumberFormat="1" applyFont="1" applyBorder="1"/>
    <xf numFmtId="49" fontId="6" fillId="0" borderId="5" xfId="0" applyNumberFormat="1" applyFont="1" applyBorder="1"/>
    <xf numFmtId="49" fontId="6" fillId="0" borderId="5" xfId="0" applyNumberFormat="1" applyFont="1" applyBorder="1" applyAlignment="1">
      <alignment horizontal="right"/>
    </xf>
    <xf numFmtId="4" fontId="6" fillId="0" borderId="8" xfId="0" applyNumberFormat="1" applyFont="1" applyBorder="1"/>
    <xf numFmtId="43" fontId="6" fillId="0" borderId="2" xfId="0" applyNumberFormat="1" applyFont="1" applyBorder="1" applyAlignment="1">
      <alignment horizontal="center"/>
    </xf>
    <xf numFmtId="43" fontId="6" fillId="0" borderId="2" xfId="0" applyNumberFormat="1" applyFont="1" applyBorder="1" applyAlignment="1">
      <alignment horizontal="right"/>
    </xf>
    <xf numFmtId="43" fontId="0" fillId="0" borderId="2" xfId="0" applyNumberFormat="1" applyBorder="1"/>
    <xf numFmtId="39" fontId="6" fillId="0" borderId="2" xfId="0" applyNumberFormat="1" applyFont="1" applyBorder="1"/>
    <xf numFmtId="49" fontId="30" fillId="0" borderId="2" xfId="0" applyNumberFormat="1" applyFont="1" applyBorder="1"/>
    <xf numFmtId="4" fontId="10" fillId="0" borderId="2" xfId="0" applyNumberFormat="1" applyFont="1" applyBorder="1"/>
    <xf numFmtId="49" fontId="10" fillId="0" borderId="2" xfId="0" applyNumberFormat="1" applyFont="1" applyBorder="1"/>
    <xf numFmtId="4" fontId="10" fillId="0" borderId="4" xfId="0" applyNumberFormat="1" applyFont="1" applyBorder="1"/>
    <xf numFmtId="49" fontId="31" fillId="0" borderId="2" xfId="0" applyNumberFormat="1" applyFont="1" applyBorder="1"/>
    <xf numFmtId="4" fontId="22" fillId="0" borderId="2" xfId="0" applyNumberFormat="1" applyFont="1" applyBorder="1"/>
    <xf numFmtId="4" fontId="22" fillId="0" borderId="3" xfId="0" applyNumberFormat="1" applyFont="1" applyBorder="1"/>
    <xf numFmtId="4" fontId="22" fillId="0" borderId="4" xfId="0" applyNumberFormat="1" applyFont="1" applyBorder="1"/>
    <xf numFmtId="49" fontId="2" fillId="0" borderId="2" xfId="0" applyNumberFormat="1" applyFont="1" applyBorder="1"/>
    <xf numFmtId="49" fontId="10" fillId="0" borderId="2" xfId="0" applyNumberFormat="1" applyFont="1" applyBorder="1" applyAlignment="1">
      <alignment horizontal="left"/>
    </xf>
    <xf numFmtId="49" fontId="31" fillId="0" borderId="2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right"/>
    </xf>
    <xf numFmtId="4" fontId="2" fillId="0" borderId="10" xfId="0" applyNumberFormat="1" applyFont="1" applyBorder="1"/>
    <xf numFmtId="49" fontId="10" fillId="0" borderId="2" xfId="0" applyNumberFormat="1" applyFont="1" applyBorder="1" applyAlignment="1">
      <alignment horizontal="right"/>
    </xf>
    <xf numFmtId="4" fontId="10" fillId="0" borderId="2" xfId="0" applyNumberFormat="1" applyFont="1" applyBorder="1" applyAlignment="1">
      <alignment horizontal="right"/>
    </xf>
    <xf numFmtId="49" fontId="10" fillId="0" borderId="2" xfId="0" applyNumberFormat="1" applyFont="1" applyBorder="1" applyAlignment="1">
      <alignment horizontal="center"/>
    </xf>
    <xf numFmtId="4" fontId="2" fillId="0" borderId="11" xfId="0" applyNumberFormat="1" applyFont="1" applyBorder="1" applyProtection="1">
      <protection locked="0"/>
    </xf>
    <xf numFmtId="4" fontId="2" fillId="0" borderId="11" xfId="0" applyNumberFormat="1" applyFont="1" applyBorder="1"/>
    <xf numFmtId="49" fontId="10" fillId="0" borderId="3" xfId="0" applyNumberFormat="1" applyFont="1" applyBorder="1"/>
    <xf numFmtId="4" fontId="10" fillId="0" borderId="3" xfId="0" applyNumberFormat="1" applyFont="1" applyBorder="1"/>
    <xf numFmtId="0" fontId="10" fillId="0" borderId="3" xfId="0" applyFont="1" applyBorder="1"/>
    <xf numFmtId="4" fontId="2" fillId="0" borderId="2" xfId="0" applyNumberFormat="1" applyFont="1" applyBorder="1"/>
    <xf numFmtId="49" fontId="10" fillId="0" borderId="4" xfId="0" applyNumberFormat="1" applyFont="1" applyBorder="1"/>
    <xf numFmtId="0" fontId="10" fillId="0" borderId="4" xfId="0" applyFont="1" applyBorder="1"/>
    <xf numFmtId="49" fontId="10" fillId="0" borderId="12" xfId="0" applyNumberFormat="1" applyFont="1" applyBorder="1"/>
    <xf numFmtId="4" fontId="10" fillId="0" borderId="0" xfId="0" applyNumberFormat="1" applyFont="1" applyBorder="1"/>
    <xf numFmtId="0" fontId="10" fillId="0" borderId="0" xfId="0" applyFont="1" applyBorder="1"/>
    <xf numFmtId="49" fontId="10" fillId="0" borderId="0" xfId="0" applyNumberFormat="1" applyFont="1" applyBorder="1"/>
    <xf numFmtId="4" fontId="10" fillId="0" borderId="13" xfId="0" applyNumberFormat="1" applyFont="1" applyBorder="1"/>
    <xf numFmtId="49" fontId="8" fillId="0" borderId="12" xfId="0" applyNumberFormat="1" applyFont="1" applyBorder="1"/>
    <xf numFmtId="8" fontId="2" fillId="0" borderId="0" xfId="0" applyNumberFormat="1" applyFont="1" applyBorder="1"/>
    <xf numFmtId="49" fontId="10" fillId="0" borderId="13" xfId="0" applyNumberFormat="1" applyFont="1" applyBorder="1"/>
    <xf numFmtId="49" fontId="8" fillId="0" borderId="14" xfId="0" applyNumberFormat="1" applyFont="1" applyBorder="1"/>
    <xf numFmtId="164" fontId="32" fillId="0" borderId="15" xfId="0" applyNumberFormat="1" applyFont="1" applyBorder="1" applyAlignment="1">
      <alignment horizontal="right"/>
    </xf>
    <xf numFmtId="0" fontId="10" fillId="0" borderId="15" xfId="0" applyFont="1" applyBorder="1"/>
    <xf numFmtId="49" fontId="10" fillId="0" borderId="15" xfId="0" applyNumberFormat="1" applyFont="1" applyBorder="1"/>
    <xf numFmtId="4" fontId="10" fillId="0" borderId="16" xfId="0" applyNumberFormat="1" applyFont="1" applyBorder="1"/>
    <xf numFmtId="49" fontId="30" fillId="0" borderId="0" xfId="0" applyNumberFormat="1" applyFont="1" applyBorder="1"/>
    <xf numFmtId="4" fontId="2" fillId="0" borderId="0" xfId="0" applyNumberFormat="1" applyFont="1" applyBorder="1" applyAlignment="1">
      <alignment horizontal="center"/>
    </xf>
    <xf numFmtId="0" fontId="6" fillId="0" borderId="0" xfId="0" applyFont="1"/>
    <xf numFmtId="0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V117"/>
  <sheetViews>
    <sheetView tabSelected="1" workbookViewId="0">
      <selection activeCell="C37" sqref="C37"/>
    </sheetView>
  </sheetViews>
  <sheetFormatPr defaultRowHeight="12.75" x14ac:dyDescent="0.2"/>
  <cols>
    <col min="1" max="1" width="86.140625" customWidth="1"/>
  </cols>
  <sheetData>
    <row r="3" spans="1:4" ht="14.25" customHeight="1" x14ac:dyDescent="0.2"/>
    <row r="9" spans="1:4" ht="26.25" x14ac:dyDescent="0.4">
      <c r="A9" s="162" t="s">
        <v>67</v>
      </c>
    </row>
    <row r="11" spans="1:4" ht="17.25" customHeight="1" x14ac:dyDescent="0.35">
      <c r="A11" s="76"/>
    </row>
    <row r="12" spans="1:4" ht="23.25" x14ac:dyDescent="0.35">
      <c r="A12" s="163" t="s">
        <v>65</v>
      </c>
    </row>
    <row r="13" spans="1:4" x14ac:dyDescent="0.2">
      <c r="A13" s="164"/>
    </row>
    <row r="14" spans="1:4" x14ac:dyDescent="0.2">
      <c r="A14" s="165" t="s">
        <v>130</v>
      </c>
    </row>
    <row r="16" spans="1:4" ht="23.25" x14ac:dyDescent="0.35">
      <c r="D16" s="76"/>
    </row>
    <row r="18" spans="1:4" ht="23.25" x14ac:dyDescent="0.35">
      <c r="D18" s="76"/>
    </row>
    <row r="19" spans="1:4" ht="20.25" x14ac:dyDescent="0.3">
      <c r="D19" s="77"/>
    </row>
    <row r="21" spans="1:4" ht="15.75" x14ac:dyDescent="0.25">
      <c r="A21" s="78"/>
    </row>
    <row r="22" spans="1:4" ht="18" x14ac:dyDescent="0.25">
      <c r="A22" s="79"/>
    </row>
    <row r="23" spans="1:4" ht="18" x14ac:dyDescent="0.25">
      <c r="A23" s="79" t="s">
        <v>66</v>
      </c>
    </row>
    <row r="24" spans="1:4" ht="18" x14ac:dyDescent="0.25">
      <c r="A24" s="79"/>
    </row>
    <row r="25" spans="1:4" ht="20.25" x14ac:dyDescent="0.3">
      <c r="A25" s="77">
        <v>2019</v>
      </c>
    </row>
    <row r="26" spans="1:4" ht="20.25" x14ac:dyDescent="0.3">
      <c r="A26" s="77"/>
    </row>
    <row r="27" spans="1:4" ht="15.75" x14ac:dyDescent="0.25">
      <c r="A27" s="78"/>
    </row>
    <row r="28" spans="1:4" ht="23.25" x14ac:dyDescent="0.35">
      <c r="C28" s="76"/>
      <c r="D28" s="78"/>
    </row>
    <row r="29" spans="1:4" ht="18" x14ac:dyDescent="0.25">
      <c r="A29" s="80"/>
      <c r="D29" s="79"/>
    </row>
    <row r="30" spans="1:4" ht="23.25" x14ac:dyDescent="0.35">
      <c r="C30" s="76"/>
      <c r="D30" s="79"/>
    </row>
    <row r="31" spans="1:4" ht="20.25" x14ac:dyDescent="0.3">
      <c r="C31" s="77"/>
      <c r="D31" s="79"/>
    </row>
    <row r="32" spans="1:4" ht="20.25" x14ac:dyDescent="0.3">
      <c r="D32" s="77"/>
    </row>
    <row r="33" spans="1:4" ht="20.25" x14ac:dyDescent="0.3">
      <c r="D33" s="77"/>
    </row>
    <row r="34" spans="1:4" ht="15.75" x14ac:dyDescent="0.25">
      <c r="D34" s="78"/>
    </row>
    <row r="36" spans="1:4" ht="15" x14ac:dyDescent="0.25">
      <c r="D36" s="80"/>
    </row>
    <row r="39" spans="1:4" x14ac:dyDescent="0.2">
      <c r="A39" t="s">
        <v>124</v>
      </c>
    </row>
    <row r="40" spans="1:4" ht="15.75" x14ac:dyDescent="0.25">
      <c r="A40" s="74"/>
      <c r="C40" s="78"/>
    </row>
    <row r="41" spans="1:4" ht="18" x14ac:dyDescent="0.25">
      <c r="A41" s="158">
        <v>43909</v>
      </c>
      <c r="C41" s="79"/>
    </row>
    <row r="42" spans="1:4" ht="18" x14ac:dyDescent="0.25">
      <c r="C42" s="79"/>
    </row>
    <row r="43" spans="1:4" ht="18" x14ac:dyDescent="0.25">
      <c r="C43" s="79"/>
    </row>
    <row r="44" spans="1:4" ht="20.25" x14ac:dyDescent="0.3">
      <c r="C44" s="77"/>
    </row>
    <row r="45" spans="1:4" ht="20.25" x14ac:dyDescent="0.3">
      <c r="C45" s="77"/>
    </row>
    <row r="46" spans="1:4" ht="15.75" x14ac:dyDescent="0.25">
      <c r="C46" s="78"/>
    </row>
    <row r="48" spans="1:4" ht="15" x14ac:dyDescent="0.25">
      <c r="A48" s="81"/>
      <c r="C48" s="80"/>
    </row>
    <row r="55" spans="4:4" x14ac:dyDescent="0.2">
      <c r="D55" s="81"/>
    </row>
    <row r="74" spans="1:256" ht="23.25" x14ac:dyDescent="0.35">
      <c r="A74" s="76"/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76"/>
      <c r="BL74" s="76"/>
      <c r="BM74" s="76"/>
      <c r="BN74" s="76"/>
      <c r="BO74" s="76"/>
      <c r="BP74" s="76"/>
      <c r="BQ74" s="76"/>
      <c r="BR74" s="76"/>
      <c r="BS74" s="76"/>
      <c r="BT74" s="76"/>
      <c r="BU74" s="76"/>
      <c r="BV74" s="76"/>
      <c r="BW74" s="76"/>
      <c r="BX74" s="76"/>
      <c r="BY74" s="76"/>
      <c r="BZ74" s="76"/>
      <c r="CA74" s="76"/>
      <c r="CB74" s="76"/>
      <c r="CC74" s="76"/>
      <c r="CD74" s="76"/>
      <c r="CE74" s="76"/>
      <c r="CF74" s="76"/>
      <c r="CG74" s="76"/>
      <c r="CH74" s="76"/>
      <c r="CI74" s="76"/>
      <c r="CJ74" s="76"/>
      <c r="CK74" s="76"/>
      <c r="CL74" s="76"/>
      <c r="CM74" s="76"/>
      <c r="CN74" s="76"/>
      <c r="CO74" s="76"/>
      <c r="CP74" s="76"/>
      <c r="CQ74" s="76"/>
      <c r="CR74" s="76"/>
      <c r="CS74" s="76"/>
      <c r="CT74" s="76"/>
      <c r="CU74" s="76"/>
      <c r="CV74" s="76"/>
      <c r="CW74" s="76"/>
      <c r="CX74" s="76"/>
      <c r="CY74" s="76"/>
      <c r="CZ74" s="76"/>
      <c r="DA74" s="76"/>
      <c r="DB74" s="76"/>
      <c r="DC74" s="76"/>
      <c r="DD74" s="76"/>
      <c r="DE74" s="76"/>
      <c r="DF74" s="76"/>
      <c r="DG74" s="76"/>
      <c r="DH74" s="76"/>
      <c r="DI74" s="76"/>
      <c r="DJ74" s="76"/>
      <c r="DK74" s="76"/>
      <c r="DL74" s="76"/>
      <c r="DM74" s="76"/>
      <c r="DN74" s="76"/>
      <c r="DO74" s="76"/>
      <c r="DP74" s="76"/>
      <c r="DQ74" s="76"/>
      <c r="DR74" s="76"/>
      <c r="DS74" s="76"/>
      <c r="DT74" s="76"/>
      <c r="DU74" s="76"/>
      <c r="DV74" s="76"/>
      <c r="DW74" s="76"/>
      <c r="DX74" s="76"/>
      <c r="DY74" s="76"/>
      <c r="DZ74" s="76"/>
      <c r="EA74" s="76"/>
      <c r="EB74" s="76"/>
      <c r="EC74" s="76"/>
      <c r="ED74" s="76"/>
      <c r="EE74" s="76"/>
      <c r="EF74" s="76"/>
      <c r="EG74" s="76"/>
      <c r="EH74" s="76"/>
      <c r="EI74" s="76"/>
      <c r="EJ74" s="76"/>
      <c r="EK74" s="76"/>
      <c r="EL74" s="76"/>
      <c r="EM74" s="76"/>
      <c r="EN74" s="76"/>
      <c r="EO74" s="76"/>
      <c r="EP74" s="76"/>
      <c r="EQ74" s="76"/>
      <c r="ER74" s="76"/>
      <c r="ES74" s="76"/>
      <c r="ET74" s="76"/>
      <c r="EU74" s="76"/>
      <c r="EV74" s="76"/>
      <c r="EW74" s="76"/>
      <c r="EX74" s="76"/>
      <c r="EY74" s="76"/>
      <c r="EZ74" s="76"/>
      <c r="FA74" s="76"/>
      <c r="FB74" s="76"/>
      <c r="FC74" s="76"/>
      <c r="FD74" s="76"/>
      <c r="FE74" s="76"/>
      <c r="FF74" s="76"/>
      <c r="FG74" s="76"/>
      <c r="FH74" s="76"/>
      <c r="FI74" s="76"/>
      <c r="FJ74" s="76"/>
      <c r="FK74" s="76"/>
      <c r="FL74" s="76"/>
      <c r="FM74" s="76"/>
      <c r="FN74" s="76"/>
      <c r="FO74" s="76"/>
      <c r="FP74" s="76"/>
      <c r="FQ74" s="76"/>
      <c r="FR74" s="76"/>
      <c r="FS74" s="76"/>
      <c r="FT74" s="76"/>
      <c r="FU74" s="76"/>
      <c r="FV74" s="76"/>
      <c r="FW74" s="76"/>
      <c r="FX74" s="76"/>
      <c r="FY74" s="76"/>
      <c r="FZ74" s="76"/>
      <c r="GA74" s="76"/>
      <c r="GB74" s="76"/>
      <c r="GC74" s="76"/>
      <c r="GD74" s="76"/>
      <c r="GE74" s="76"/>
      <c r="GF74" s="76"/>
      <c r="GG74" s="76"/>
      <c r="GH74" s="76"/>
      <c r="GI74" s="76"/>
      <c r="GJ74" s="76"/>
      <c r="GK74" s="76"/>
      <c r="GL74" s="76"/>
      <c r="GM74" s="76"/>
      <c r="GN74" s="76"/>
      <c r="GO74" s="76"/>
      <c r="GP74" s="76"/>
      <c r="GQ74" s="76"/>
      <c r="GR74" s="76"/>
      <c r="GS74" s="76"/>
      <c r="GT74" s="76"/>
      <c r="GU74" s="76"/>
      <c r="GV74" s="76"/>
      <c r="GW74" s="76"/>
      <c r="GX74" s="76"/>
      <c r="GY74" s="76"/>
      <c r="GZ74" s="76"/>
      <c r="HA74" s="76"/>
      <c r="HB74" s="76"/>
      <c r="HC74" s="76"/>
      <c r="HD74" s="76"/>
      <c r="HE74" s="76"/>
      <c r="HF74" s="76"/>
      <c r="HG74" s="76"/>
      <c r="HH74" s="76"/>
      <c r="HI74" s="76"/>
      <c r="HJ74" s="76"/>
      <c r="HK74" s="76"/>
      <c r="HL74" s="76"/>
      <c r="HM74" s="76"/>
      <c r="HN74" s="76"/>
      <c r="HO74" s="76"/>
      <c r="HP74" s="76"/>
      <c r="HQ74" s="76"/>
      <c r="HR74" s="76"/>
      <c r="HS74" s="76"/>
      <c r="HT74" s="76"/>
      <c r="HU74" s="76"/>
      <c r="HV74" s="76"/>
      <c r="HW74" s="76"/>
      <c r="HX74" s="76"/>
      <c r="HY74" s="76"/>
      <c r="HZ74" s="76"/>
      <c r="IA74" s="76"/>
      <c r="IB74" s="76"/>
      <c r="IC74" s="76"/>
      <c r="ID74" s="76"/>
      <c r="IE74" s="76"/>
      <c r="IF74" s="76"/>
      <c r="IG74" s="76"/>
      <c r="IH74" s="76"/>
      <c r="II74" s="76"/>
      <c r="IJ74" s="76"/>
      <c r="IK74" s="76"/>
      <c r="IL74" s="76"/>
      <c r="IM74" s="76"/>
      <c r="IN74" s="76"/>
      <c r="IO74" s="76"/>
      <c r="IP74" s="76"/>
      <c r="IQ74" s="76"/>
      <c r="IR74" s="76"/>
      <c r="IS74" s="76"/>
      <c r="IT74" s="76"/>
      <c r="IU74" s="76"/>
      <c r="IV74" s="76"/>
    </row>
    <row r="76" spans="1:256" ht="23.25" x14ac:dyDescent="0.35">
      <c r="A76" s="76"/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  <c r="BH76" s="76"/>
      <c r="BI76" s="76"/>
      <c r="BJ76" s="76"/>
      <c r="BK76" s="76"/>
      <c r="BL76" s="76"/>
      <c r="BM76" s="76"/>
      <c r="BN76" s="76"/>
      <c r="BO76" s="76"/>
      <c r="BP76" s="76"/>
      <c r="BQ76" s="76"/>
      <c r="BR76" s="76"/>
      <c r="BS76" s="76"/>
      <c r="BT76" s="76"/>
      <c r="BU76" s="76"/>
      <c r="BV76" s="76"/>
      <c r="BW76" s="76"/>
      <c r="BX76" s="76"/>
      <c r="BY76" s="76"/>
      <c r="BZ76" s="76"/>
      <c r="CA76" s="76"/>
      <c r="CB76" s="76"/>
      <c r="CC76" s="76"/>
      <c r="CD76" s="76"/>
      <c r="CE76" s="76"/>
      <c r="CF76" s="76"/>
      <c r="CG76" s="76"/>
      <c r="CH76" s="76"/>
      <c r="CI76" s="76"/>
      <c r="CJ76" s="76"/>
      <c r="CK76" s="76"/>
      <c r="CL76" s="76"/>
      <c r="CM76" s="76"/>
      <c r="CN76" s="76"/>
      <c r="CO76" s="76"/>
      <c r="CP76" s="76"/>
      <c r="CQ76" s="76"/>
      <c r="CR76" s="76"/>
      <c r="CS76" s="76"/>
      <c r="CT76" s="76"/>
      <c r="CU76" s="76"/>
      <c r="CV76" s="76"/>
      <c r="CW76" s="76"/>
      <c r="CX76" s="76"/>
      <c r="CY76" s="76"/>
      <c r="CZ76" s="76"/>
      <c r="DA76" s="76"/>
      <c r="DB76" s="76"/>
      <c r="DC76" s="76"/>
      <c r="DD76" s="76"/>
      <c r="DE76" s="76"/>
      <c r="DF76" s="76"/>
      <c r="DG76" s="76"/>
      <c r="DH76" s="76"/>
      <c r="DI76" s="76"/>
      <c r="DJ76" s="76"/>
      <c r="DK76" s="76"/>
      <c r="DL76" s="76"/>
      <c r="DM76" s="76"/>
      <c r="DN76" s="76"/>
      <c r="DO76" s="76"/>
      <c r="DP76" s="76"/>
      <c r="DQ76" s="76"/>
      <c r="DR76" s="76"/>
      <c r="DS76" s="76"/>
      <c r="DT76" s="76"/>
      <c r="DU76" s="76"/>
      <c r="DV76" s="76"/>
      <c r="DW76" s="76"/>
      <c r="DX76" s="76"/>
      <c r="DY76" s="76"/>
      <c r="DZ76" s="76"/>
      <c r="EA76" s="76"/>
      <c r="EB76" s="76"/>
      <c r="EC76" s="76"/>
      <c r="ED76" s="76"/>
      <c r="EE76" s="76"/>
      <c r="EF76" s="76"/>
      <c r="EG76" s="76"/>
      <c r="EH76" s="76"/>
      <c r="EI76" s="76"/>
      <c r="EJ76" s="76"/>
      <c r="EK76" s="76"/>
      <c r="EL76" s="76"/>
      <c r="EM76" s="76"/>
      <c r="EN76" s="76"/>
      <c r="EO76" s="76"/>
      <c r="EP76" s="76"/>
      <c r="EQ76" s="76"/>
      <c r="ER76" s="76"/>
      <c r="ES76" s="76"/>
      <c r="ET76" s="76"/>
      <c r="EU76" s="76"/>
      <c r="EV76" s="76"/>
      <c r="EW76" s="76"/>
      <c r="EX76" s="76"/>
      <c r="EY76" s="76"/>
      <c r="EZ76" s="76"/>
      <c r="FA76" s="76"/>
      <c r="FB76" s="76"/>
      <c r="FC76" s="76"/>
      <c r="FD76" s="76"/>
      <c r="FE76" s="76"/>
      <c r="FF76" s="76"/>
      <c r="FG76" s="76"/>
      <c r="FH76" s="76"/>
      <c r="FI76" s="76"/>
      <c r="FJ76" s="76"/>
      <c r="FK76" s="76"/>
      <c r="FL76" s="76"/>
      <c r="FM76" s="76"/>
      <c r="FN76" s="76"/>
      <c r="FO76" s="76"/>
      <c r="FP76" s="76"/>
      <c r="FQ76" s="76"/>
      <c r="FR76" s="76"/>
      <c r="FS76" s="76"/>
      <c r="FT76" s="76"/>
      <c r="FU76" s="76"/>
      <c r="FV76" s="76"/>
      <c r="FW76" s="76"/>
      <c r="FX76" s="76"/>
      <c r="FY76" s="76"/>
      <c r="FZ76" s="76"/>
      <c r="GA76" s="76"/>
      <c r="GB76" s="76"/>
      <c r="GC76" s="76"/>
      <c r="GD76" s="76"/>
      <c r="GE76" s="76"/>
      <c r="GF76" s="76"/>
      <c r="GG76" s="76"/>
      <c r="GH76" s="76"/>
      <c r="GI76" s="76"/>
      <c r="GJ76" s="76"/>
      <c r="GK76" s="76"/>
      <c r="GL76" s="76"/>
      <c r="GM76" s="76"/>
      <c r="GN76" s="76"/>
      <c r="GO76" s="76"/>
      <c r="GP76" s="76"/>
      <c r="GQ76" s="76"/>
      <c r="GR76" s="76"/>
      <c r="GS76" s="76"/>
      <c r="GT76" s="76"/>
      <c r="GU76" s="76"/>
      <c r="GV76" s="76"/>
      <c r="GW76" s="76"/>
      <c r="GX76" s="76"/>
      <c r="GY76" s="76"/>
      <c r="GZ76" s="76"/>
      <c r="HA76" s="76"/>
      <c r="HB76" s="76"/>
      <c r="HC76" s="76"/>
      <c r="HD76" s="76"/>
      <c r="HE76" s="76"/>
      <c r="HF76" s="76"/>
      <c r="HG76" s="76"/>
      <c r="HH76" s="76"/>
      <c r="HI76" s="76"/>
      <c r="HJ76" s="76"/>
      <c r="HK76" s="76"/>
      <c r="HL76" s="76"/>
      <c r="HM76" s="76"/>
      <c r="HN76" s="76"/>
      <c r="HO76" s="76"/>
      <c r="HP76" s="76"/>
      <c r="HQ76" s="76"/>
      <c r="HR76" s="76"/>
      <c r="HS76" s="76"/>
      <c r="HT76" s="76"/>
      <c r="HU76" s="76"/>
      <c r="HV76" s="76"/>
      <c r="HW76" s="76"/>
      <c r="HX76" s="76"/>
      <c r="HY76" s="76"/>
      <c r="HZ76" s="76"/>
      <c r="IA76" s="76"/>
      <c r="IB76" s="76"/>
      <c r="IC76" s="76"/>
      <c r="ID76" s="76"/>
      <c r="IE76" s="76"/>
      <c r="IF76" s="76"/>
      <c r="IG76" s="76"/>
      <c r="IH76" s="76"/>
      <c r="II76" s="76"/>
      <c r="IJ76" s="76"/>
      <c r="IK76" s="76"/>
      <c r="IL76" s="76"/>
      <c r="IM76" s="76"/>
      <c r="IN76" s="76"/>
      <c r="IO76" s="76"/>
      <c r="IP76" s="76"/>
      <c r="IQ76" s="76"/>
      <c r="IR76" s="76"/>
      <c r="IS76" s="76"/>
      <c r="IT76" s="76"/>
      <c r="IU76" s="76"/>
      <c r="IV76" s="76"/>
    </row>
    <row r="77" spans="1:256" ht="20.25" x14ac:dyDescent="0.3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  <c r="AZ77" s="77"/>
      <c r="BA77" s="77"/>
      <c r="BB77" s="77"/>
      <c r="BC77" s="77"/>
      <c r="BD77" s="77"/>
      <c r="BE77" s="77"/>
      <c r="BF77" s="77"/>
      <c r="BG77" s="77"/>
      <c r="BH77" s="77"/>
      <c r="BI77" s="77"/>
      <c r="BJ77" s="77"/>
      <c r="BK77" s="77"/>
      <c r="BL77" s="77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7"/>
      <c r="BY77" s="77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/>
      <c r="CL77" s="77"/>
      <c r="CM77" s="77"/>
      <c r="CN77" s="77"/>
      <c r="CO77" s="77"/>
      <c r="CP77" s="77"/>
      <c r="CQ77" s="77"/>
      <c r="CR77" s="77"/>
      <c r="CS77" s="77"/>
      <c r="CT77" s="77"/>
      <c r="CU77" s="77"/>
      <c r="CV77" s="77"/>
      <c r="CW77" s="77"/>
      <c r="CX77" s="77"/>
      <c r="CY77" s="77"/>
      <c r="CZ77" s="77"/>
      <c r="DA77" s="77"/>
      <c r="DB77" s="77"/>
      <c r="DC77" s="77"/>
      <c r="DD77" s="77"/>
      <c r="DE77" s="77"/>
      <c r="DF77" s="77"/>
      <c r="DG77" s="77"/>
      <c r="DH77" s="77"/>
      <c r="DI77" s="77"/>
      <c r="DJ77" s="77"/>
      <c r="DK77" s="77"/>
      <c r="DL77" s="77"/>
      <c r="DM77" s="77"/>
      <c r="DN77" s="77"/>
      <c r="DO77" s="77"/>
      <c r="DP77" s="77"/>
      <c r="DQ77" s="77"/>
      <c r="DR77" s="77"/>
      <c r="DS77" s="77"/>
      <c r="DT77" s="77"/>
      <c r="DU77" s="77"/>
      <c r="DV77" s="77"/>
      <c r="DW77" s="77"/>
      <c r="DX77" s="77"/>
      <c r="DY77" s="77"/>
      <c r="DZ77" s="77"/>
      <c r="EA77" s="77"/>
      <c r="EB77" s="77"/>
      <c r="EC77" s="77"/>
      <c r="ED77" s="77"/>
      <c r="EE77" s="77"/>
      <c r="EF77" s="77"/>
      <c r="EG77" s="77"/>
      <c r="EH77" s="77"/>
      <c r="EI77" s="77"/>
      <c r="EJ77" s="77"/>
      <c r="EK77" s="77"/>
      <c r="EL77" s="77"/>
      <c r="EM77" s="77"/>
      <c r="EN77" s="77"/>
      <c r="EO77" s="77"/>
      <c r="EP77" s="77"/>
      <c r="EQ77" s="77"/>
      <c r="ER77" s="77"/>
      <c r="ES77" s="77"/>
      <c r="ET77" s="77"/>
      <c r="EU77" s="77"/>
      <c r="EV77" s="77"/>
      <c r="EW77" s="77"/>
      <c r="EX77" s="77"/>
      <c r="EY77" s="77"/>
      <c r="EZ77" s="77"/>
      <c r="FA77" s="77"/>
      <c r="FB77" s="77"/>
      <c r="FC77" s="77"/>
      <c r="FD77" s="77"/>
      <c r="FE77" s="77"/>
      <c r="FF77" s="77"/>
      <c r="FG77" s="77"/>
      <c r="FH77" s="77"/>
      <c r="FI77" s="77"/>
      <c r="FJ77" s="77"/>
      <c r="FK77" s="77"/>
      <c r="FL77" s="77"/>
      <c r="FM77" s="77"/>
      <c r="FN77" s="77"/>
      <c r="FO77" s="77"/>
      <c r="FP77" s="77"/>
      <c r="FQ77" s="77"/>
      <c r="FR77" s="77"/>
      <c r="FS77" s="77"/>
      <c r="FT77" s="77"/>
      <c r="FU77" s="77"/>
      <c r="FV77" s="77"/>
      <c r="FW77" s="77"/>
      <c r="FX77" s="77"/>
      <c r="FY77" s="77"/>
      <c r="FZ77" s="77"/>
      <c r="GA77" s="77"/>
      <c r="GB77" s="77"/>
      <c r="GC77" s="77"/>
      <c r="GD77" s="77"/>
      <c r="GE77" s="77"/>
      <c r="GF77" s="77"/>
      <c r="GG77" s="77"/>
      <c r="GH77" s="77"/>
      <c r="GI77" s="77"/>
      <c r="GJ77" s="77"/>
      <c r="GK77" s="77"/>
      <c r="GL77" s="77"/>
      <c r="GM77" s="77"/>
      <c r="GN77" s="77"/>
      <c r="GO77" s="77"/>
      <c r="GP77" s="77"/>
      <c r="GQ77" s="77"/>
      <c r="GR77" s="77"/>
      <c r="GS77" s="77"/>
      <c r="GT77" s="77"/>
      <c r="GU77" s="77"/>
      <c r="GV77" s="77"/>
      <c r="GW77" s="77"/>
      <c r="GX77" s="77"/>
      <c r="GY77" s="77"/>
      <c r="GZ77" s="77"/>
      <c r="HA77" s="77"/>
      <c r="HB77" s="77"/>
      <c r="HC77" s="77"/>
      <c r="HD77" s="77"/>
      <c r="HE77" s="77"/>
      <c r="HF77" s="77"/>
      <c r="HG77" s="77"/>
      <c r="HH77" s="77"/>
      <c r="HI77" s="77"/>
      <c r="HJ77" s="77"/>
      <c r="HK77" s="77"/>
      <c r="HL77" s="77"/>
      <c r="HM77" s="77"/>
      <c r="HN77" s="77"/>
      <c r="HO77" s="77"/>
      <c r="HP77" s="77"/>
      <c r="HQ77" s="77"/>
      <c r="HR77" s="77"/>
      <c r="HS77" s="77"/>
      <c r="HT77" s="77"/>
      <c r="HU77" s="77"/>
      <c r="HV77" s="77"/>
      <c r="HW77" s="77"/>
      <c r="HX77" s="77"/>
      <c r="HY77" s="77"/>
      <c r="HZ77" s="77"/>
      <c r="IA77" s="77"/>
      <c r="IB77" s="77"/>
      <c r="IC77" s="77"/>
      <c r="ID77" s="77"/>
      <c r="IE77" s="77"/>
      <c r="IF77" s="77"/>
      <c r="IG77" s="77"/>
      <c r="IH77" s="77"/>
      <c r="II77" s="77"/>
      <c r="IJ77" s="77"/>
      <c r="IK77" s="77"/>
      <c r="IL77" s="77"/>
      <c r="IM77" s="77"/>
      <c r="IN77" s="77"/>
      <c r="IO77" s="77"/>
      <c r="IP77" s="77"/>
      <c r="IQ77" s="77"/>
      <c r="IR77" s="77"/>
      <c r="IS77" s="77"/>
      <c r="IT77" s="77"/>
      <c r="IU77" s="77"/>
      <c r="IV77" s="77"/>
    </row>
    <row r="86" spans="1:256" ht="15.75" x14ac:dyDescent="0.25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  <c r="BH86" s="78"/>
      <c r="BI86" s="78"/>
      <c r="BJ86" s="78"/>
      <c r="BK86" s="78"/>
      <c r="BL86" s="78"/>
      <c r="BM86" s="78"/>
      <c r="BN86" s="78"/>
      <c r="BO86" s="78"/>
      <c r="BP86" s="78"/>
      <c r="BQ86" s="78"/>
      <c r="BR86" s="78"/>
      <c r="BS86" s="78"/>
      <c r="BT86" s="78"/>
      <c r="BU86" s="78"/>
      <c r="BV86" s="78"/>
      <c r="BW86" s="78"/>
      <c r="BX86" s="78"/>
      <c r="BY86" s="78"/>
      <c r="BZ86" s="78"/>
      <c r="CA86" s="78"/>
      <c r="CB86" s="78"/>
      <c r="CC86" s="78"/>
      <c r="CD86" s="78"/>
      <c r="CE86" s="78"/>
      <c r="CF86" s="78"/>
      <c r="CG86" s="78"/>
      <c r="CH86" s="78"/>
      <c r="CI86" s="78"/>
      <c r="CJ86" s="78"/>
      <c r="CK86" s="78"/>
      <c r="CL86" s="78"/>
      <c r="CM86" s="78"/>
      <c r="CN86" s="78"/>
      <c r="CO86" s="78"/>
      <c r="CP86" s="78"/>
      <c r="CQ86" s="78"/>
      <c r="CR86" s="78"/>
      <c r="CS86" s="78"/>
      <c r="CT86" s="78"/>
      <c r="CU86" s="78"/>
      <c r="CV86" s="78"/>
      <c r="CW86" s="78"/>
      <c r="CX86" s="78"/>
      <c r="CY86" s="78"/>
      <c r="CZ86" s="78"/>
      <c r="DA86" s="78"/>
      <c r="DB86" s="78"/>
      <c r="DC86" s="78"/>
      <c r="DD86" s="78"/>
      <c r="DE86" s="78"/>
      <c r="DF86" s="78"/>
      <c r="DG86" s="78"/>
      <c r="DH86" s="78"/>
      <c r="DI86" s="78"/>
      <c r="DJ86" s="78"/>
      <c r="DK86" s="78"/>
      <c r="DL86" s="78"/>
      <c r="DM86" s="78"/>
      <c r="DN86" s="78"/>
      <c r="DO86" s="78"/>
      <c r="DP86" s="78"/>
      <c r="DQ86" s="78"/>
      <c r="DR86" s="78"/>
      <c r="DS86" s="78"/>
      <c r="DT86" s="78"/>
      <c r="DU86" s="78"/>
      <c r="DV86" s="78"/>
      <c r="DW86" s="78"/>
      <c r="DX86" s="78"/>
      <c r="DY86" s="78"/>
      <c r="DZ86" s="78"/>
      <c r="EA86" s="78"/>
      <c r="EB86" s="78"/>
      <c r="EC86" s="78"/>
      <c r="ED86" s="78"/>
      <c r="EE86" s="78"/>
      <c r="EF86" s="78"/>
      <c r="EG86" s="78"/>
      <c r="EH86" s="78"/>
      <c r="EI86" s="78"/>
      <c r="EJ86" s="78"/>
      <c r="EK86" s="78"/>
      <c r="EL86" s="78"/>
      <c r="EM86" s="78"/>
      <c r="EN86" s="78"/>
      <c r="EO86" s="78"/>
      <c r="EP86" s="78"/>
      <c r="EQ86" s="78"/>
      <c r="ER86" s="78"/>
      <c r="ES86" s="78"/>
      <c r="ET86" s="78"/>
      <c r="EU86" s="78"/>
      <c r="EV86" s="78"/>
      <c r="EW86" s="78"/>
      <c r="EX86" s="78"/>
      <c r="EY86" s="78"/>
      <c r="EZ86" s="78"/>
      <c r="FA86" s="78"/>
      <c r="FB86" s="78"/>
      <c r="FC86" s="78"/>
      <c r="FD86" s="78"/>
      <c r="FE86" s="78"/>
      <c r="FF86" s="78"/>
      <c r="FG86" s="78"/>
      <c r="FH86" s="78"/>
      <c r="FI86" s="78"/>
      <c r="FJ86" s="78"/>
      <c r="FK86" s="78"/>
      <c r="FL86" s="78"/>
      <c r="FM86" s="78"/>
      <c r="FN86" s="78"/>
      <c r="FO86" s="78"/>
      <c r="FP86" s="78"/>
      <c r="FQ86" s="78"/>
      <c r="FR86" s="78"/>
      <c r="FS86" s="78"/>
      <c r="FT86" s="78"/>
      <c r="FU86" s="78"/>
      <c r="FV86" s="78"/>
      <c r="FW86" s="78"/>
      <c r="FX86" s="78"/>
      <c r="FY86" s="78"/>
      <c r="FZ86" s="78"/>
      <c r="GA86" s="78"/>
      <c r="GB86" s="78"/>
      <c r="GC86" s="78"/>
      <c r="GD86" s="78"/>
      <c r="GE86" s="78"/>
      <c r="GF86" s="78"/>
      <c r="GG86" s="78"/>
      <c r="GH86" s="78"/>
      <c r="GI86" s="78"/>
      <c r="GJ86" s="78"/>
      <c r="GK86" s="78"/>
      <c r="GL86" s="78"/>
      <c r="GM86" s="78"/>
      <c r="GN86" s="78"/>
      <c r="GO86" s="78"/>
      <c r="GP86" s="78"/>
      <c r="GQ86" s="78"/>
      <c r="GR86" s="78"/>
      <c r="GS86" s="78"/>
      <c r="GT86" s="78"/>
      <c r="GU86" s="78"/>
      <c r="GV86" s="78"/>
      <c r="GW86" s="78"/>
      <c r="GX86" s="78"/>
      <c r="GY86" s="78"/>
      <c r="GZ86" s="78"/>
      <c r="HA86" s="78"/>
      <c r="HB86" s="78"/>
      <c r="HC86" s="78"/>
      <c r="HD86" s="78"/>
      <c r="HE86" s="78"/>
      <c r="HF86" s="78"/>
      <c r="HG86" s="78"/>
      <c r="HH86" s="78"/>
      <c r="HI86" s="78"/>
      <c r="HJ86" s="78"/>
      <c r="HK86" s="78"/>
      <c r="HL86" s="78"/>
      <c r="HM86" s="78"/>
      <c r="HN86" s="78"/>
      <c r="HO86" s="78"/>
      <c r="HP86" s="78"/>
      <c r="HQ86" s="78"/>
      <c r="HR86" s="78"/>
      <c r="HS86" s="78"/>
      <c r="HT86" s="78"/>
      <c r="HU86" s="78"/>
      <c r="HV86" s="78"/>
      <c r="HW86" s="78"/>
      <c r="HX86" s="78"/>
      <c r="HY86" s="78"/>
      <c r="HZ86" s="78"/>
      <c r="IA86" s="78"/>
      <c r="IB86" s="78"/>
      <c r="IC86" s="78"/>
      <c r="ID86" s="78"/>
      <c r="IE86" s="78"/>
      <c r="IF86" s="78"/>
      <c r="IG86" s="78"/>
      <c r="IH86" s="78"/>
      <c r="II86" s="78"/>
      <c r="IJ86" s="78"/>
      <c r="IK86" s="78"/>
      <c r="IL86" s="78"/>
      <c r="IM86" s="78"/>
      <c r="IN86" s="78"/>
      <c r="IO86" s="78"/>
      <c r="IP86" s="78"/>
      <c r="IQ86" s="78"/>
      <c r="IR86" s="78"/>
      <c r="IS86" s="78"/>
      <c r="IT86" s="78"/>
      <c r="IU86" s="78"/>
      <c r="IV86" s="78"/>
    </row>
    <row r="87" spans="1:256" ht="18" x14ac:dyDescent="0.25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  <c r="AU87" s="79"/>
      <c r="AV87" s="79"/>
      <c r="AW87" s="79"/>
      <c r="AX87" s="79"/>
      <c r="AY87" s="79"/>
      <c r="AZ87" s="79"/>
      <c r="BA87" s="79"/>
      <c r="BB87" s="79"/>
      <c r="BC87" s="79"/>
      <c r="BD87" s="79"/>
      <c r="BE87" s="79"/>
      <c r="BF87" s="79"/>
      <c r="BG87" s="79"/>
      <c r="BH87" s="79"/>
      <c r="BI87" s="79"/>
      <c r="BJ87" s="79"/>
      <c r="BK87" s="79"/>
      <c r="BL87" s="79"/>
      <c r="BM87" s="79"/>
      <c r="BN87" s="79"/>
      <c r="BO87" s="79"/>
      <c r="BP87" s="79"/>
      <c r="BQ87" s="79"/>
      <c r="BR87" s="79"/>
      <c r="BS87" s="79"/>
      <c r="BT87" s="79"/>
      <c r="BU87" s="79"/>
      <c r="BV87" s="79"/>
      <c r="BW87" s="79"/>
      <c r="BX87" s="79"/>
      <c r="BY87" s="79"/>
      <c r="BZ87" s="79"/>
      <c r="CA87" s="79"/>
      <c r="CB87" s="79"/>
      <c r="CC87" s="79"/>
      <c r="CD87" s="79"/>
      <c r="CE87" s="79"/>
      <c r="CF87" s="79"/>
      <c r="CG87" s="79"/>
      <c r="CH87" s="79"/>
      <c r="CI87" s="79"/>
      <c r="CJ87" s="79"/>
      <c r="CK87" s="79"/>
      <c r="CL87" s="79"/>
      <c r="CM87" s="79"/>
      <c r="CN87" s="79"/>
      <c r="CO87" s="79"/>
      <c r="CP87" s="79"/>
      <c r="CQ87" s="79"/>
      <c r="CR87" s="79"/>
      <c r="CS87" s="79"/>
      <c r="CT87" s="79"/>
      <c r="CU87" s="79"/>
      <c r="CV87" s="79"/>
      <c r="CW87" s="79"/>
      <c r="CX87" s="79"/>
      <c r="CY87" s="79"/>
      <c r="CZ87" s="79"/>
      <c r="DA87" s="79"/>
      <c r="DB87" s="79"/>
      <c r="DC87" s="79"/>
      <c r="DD87" s="79"/>
      <c r="DE87" s="79"/>
      <c r="DF87" s="79"/>
      <c r="DG87" s="79"/>
      <c r="DH87" s="79"/>
      <c r="DI87" s="79"/>
      <c r="DJ87" s="79"/>
      <c r="DK87" s="79"/>
      <c r="DL87" s="79"/>
      <c r="DM87" s="79"/>
      <c r="DN87" s="79"/>
      <c r="DO87" s="79"/>
      <c r="DP87" s="79"/>
      <c r="DQ87" s="79"/>
      <c r="DR87" s="79"/>
      <c r="DS87" s="79"/>
      <c r="DT87" s="79"/>
      <c r="DU87" s="79"/>
      <c r="DV87" s="79"/>
      <c r="DW87" s="79"/>
      <c r="DX87" s="79"/>
      <c r="DY87" s="79"/>
      <c r="DZ87" s="79"/>
      <c r="EA87" s="79"/>
      <c r="EB87" s="79"/>
      <c r="EC87" s="79"/>
      <c r="ED87" s="79"/>
      <c r="EE87" s="79"/>
      <c r="EF87" s="79"/>
      <c r="EG87" s="79"/>
      <c r="EH87" s="79"/>
      <c r="EI87" s="79"/>
      <c r="EJ87" s="79"/>
      <c r="EK87" s="79"/>
      <c r="EL87" s="79"/>
      <c r="EM87" s="79"/>
      <c r="EN87" s="79"/>
      <c r="EO87" s="79"/>
      <c r="EP87" s="79"/>
      <c r="EQ87" s="79"/>
      <c r="ER87" s="79"/>
      <c r="ES87" s="79"/>
      <c r="ET87" s="79"/>
      <c r="EU87" s="79"/>
      <c r="EV87" s="79"/>
      <c r="EW87" s="79"/>
      <c r="EX87" s="79"/>
      <c r="EY87" s="79"/>
      <c r="EZ87" s="79"/>
      <c r="FA87" s="79"/>
      <c r="FB87" s="79"/>
      <c r="FC87" s="79"/>
      <c r="FD87" s="79"/>
      <c r="FE87" s="79"/>
      <c r="FF87" s="79"/>
      <c r="FG87" s="79"/>
      <c r="FH87" s="79"/>
      <c r="FI87" s="79"/>
      <c r="FJ87" s="79"/>
      <c r="FK87" s="79"/>
      <c r="FL87" s="79"/>
      <c r="FM87" s="79"/>
      <c r="FN87" s="79"/>
      <c r="FO87" s="79"/>
      <c r="FP87" s="79"/>
      <c r="FQ87" s="79"/>
      <c r="FR87" s="79"/>
      <c r="FS87" s="79"/>
      <c r="FT87" s="79"/>
      <c r="FU87" s="79"/>
      <c r="FV87" s="79"/>
      <c r="FW87" s="79"/>
      <c r="FX87" s="79"/>
      <c r="FY87" s="79"/>
      <c r="FZ87" s="79"/>
      <c r="GA87" s="79"/>
      <c r="GB87" s="79"/>
      <c r="GC87" s="79"/>
      <c r="GD87" s="79"/>
      <c r="GE87" s="79"/>
      <c r="GF87" s="79"/>
      <c r="GG87" s="79"/>
      <c r="GH87" s="79"/>
      <c r="GI87" s="79"/>
      <c r="GJ87" s="79"/>
      <c r="GK87" s="79"/>
      <c r="GL87" s="79"/>
      <c r="GM87" s="79"/>
      <c r="GN87" s="79"/>
      <c r="GO87" s="79"/>
      <c r="GP87" s="79"/>
      <c r="GQ87" s="79"/>
      <c r="GR87" s="79"/>
      <c r="GS87" s="79"/>
      <c r="GT87" s="79"/>
      <c r="GU87" s="79"/>
      <c r="GV87" s="79"/>
      <c r="GW87" s="79"/>
      <c r="GX87" s="79"/>
      <c r="GY87" s="79"/>
      <c r="GZ87" s="79"/>
      <c r="HA87" s="79"/>
      <c r="HB87" s="79"/>
      <c r="HC87" s="79"/>
      <c r="HD87" s="79"/>
      <c r="HE87" s="79"/>
      <c r="HF87" s="79"/>
      <c r="HG87" s="79"/>
      <c r="HH87" s="79"/>
      <c r="HI87" s="79"/>
      <c r="HJ87" s="79"/>
      <c r="HK87" s="79"/>
      <c r="HL87" s="79"/>
      <c r="HM87" s="79"/>
      <c r="HN87" s="79"/>
      <c r="HO87" s="79"/>
      <c r="HP87" s="79"/>
      <c r="HQ87" s="79"/>
      <c r="HR87" s="79"/>
      <c r="HS87" s="79"/>
      <c r="HT87" s="79"/>
      <c r="HU87" s="79"/>
      <c r="HV87" s="79"/>
      <c r="HW87" s="79"/>
      <c r="HX87" s="79"/>
      <c r="HY87" s="79"/>
      <c r="HZ87" s="79"/>
      <c r="IA87" s="79"/>
      <c r="IB87" s="79"/>
      <c r="IC87" s="79"/>
      <c r="ID87" s="79"/>
      <c r="IE87" s="79"/>
      <c r="IF87" s="79"/>
      <c r="IG87" s="79"/>
      <c r="IH87" s="79"/>
      <c r="II87" s="79"/>
      <c r="IJ87" s="79"/>
      <c r="IK87" s="79"/>
      <c r="IL87" s="79"/>
      <c r="IM87" s="79"/>
      <c r="IN87" s="79"/>
      <c r="IO87" s="79"/>
      <c r="IP87" s="79"/>
      <c r="IQ87" s="79"/>
      <c r="IR87" s="79"/>
      <c r="IS87" s="79"/>
      <c r="IT87" s="79"/>
      <c r="IU87" s="79"/>
      <c r="IV87" s="79"/>
    </row>
    <row r="88" spans="1:256" ht="18" x14ac:dyDescent="0.25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  <c r="AU88" s="79"/>
      <c r="AV88" s="79"/>
      <c r="AW88" s="79"/>
      <c r="AX88" s="79"/>
      <c r="AY88" s="79"/>
      <c r="AZ88" s="79"/>
      <c r="BA88" s="79"/>
      <c r="BB88" s="79"/>
      <c r="BC88" s="79"/>
      <c r="BD88" s="79"/>
      <c r="BE88" s="79"/>
      <c r="BF88" s="79"/>
      <c r="BG88" s="79"/>
      <c r="BH88" s="79"/>
      <c r="BI88" s="79"/>
      <c r="BJ88" s="79"/>
      <c r="BK88" s="79"/>
      <c r="BL88" s="79"/>
      <c r="BM88" s="79"/>
      <c r="BN88" s="79"/>
      <c r="BO88" s="79"/>
      <c r="BP88" s="79"/>
      <c r="BQ88" s="79"/>
      <c r="BR88" s="79"/>
      <c r="BS88" s="79"/>
      <c r="BT88" s="79"/>
      <c r="BU88" s="79"/>
      <c r="BV88" s="79"/>
      <c r="BW88" s="79"/>
      <c r="BX88" s="79"/>
      <c r="BY88" s="79"/>
      <c r="BZ88" s="79"/>
      <c r="CA88" s="79"/>
      <c r="CB88" s="79"/>
      <c r="CC88" s="79"/>
      <c r="CD88" s="79"/>
      <c r="CE88" s="79"/>
      <c r="CF88" s="79"/>
      <c r="CG88" s="79"/>
      <c r="CH88" s="79"/>
      <c r="CI88" s="79"/>
      <c r="CJ88" s="79"/>
      <c r="CK88" s="79"/>
      <c r="CL88" s="79"/>
      <c r="CM88" s="79"/>
      <c r="CN88" s="79"/>
      <c r="CO88" s="79"/>
      <c r="CP88" s="79"/>
      <c r="CQ88" s="79"/>
      <c r="CR88" s="79"/>
      <c r="CS88" s="79"/>
      <c r="CT88" s="79"/>
      <c r="CU88" s="79"/>
      <c r="CV88" s="79"/>
      <c r="CW88" s="79"/>
      <c r="CX88" s="79"/>
      <c r="CY88" s="79"/>
      <c r="CZ88" s="79"/>
      <c r="DA88" s="79"/>
      <c r="DB88" s="79"/>
      <c r="DC88" s="79"/>
      <c r="DD88" s="79"/>
      <c r="DE88" s="79"/>
      <c r="DF88" s="79"/>
      <c r="DG88" s="79"/>
      <c r="DH88" s="79"/>
      <c r="DI88" s="79"/>
      <c r="DJ88" s="79"/>
      <c r="DK88" s="79"/>
      <c r="DL88" s="79"/>
      <c r="DM88" s="79"/>
      <c r="DN88" s="79"/>
      <c r="DO88" s="79"/>
      <c r="DP88" s="79"/>
      <c r="DQ88" s="79"/>
      <c r="DR88" s="79"/>
      <c r="DS88" s="79"/>
      <c r="DT88" s="79"/>
      <c r="DU88" s="79"/>
      <c r="DV88" s="79"/>
      <c r="DW88" s="79"/>
      <c r="DX88" s="79"/>
      <c r="DY88" s="79"/>
      <c r="DZ88" s="79"/>
      <c r="EA88" s="79"/>
      <c r="EB88" s="79"/>
      <c r="EC88" s="79"/>
      <c r="ED88" s="79"/>
      <c r="EE88" s="79"/>
      <c r="EF88" s="79"/>
      <c r="EG88" s="79"/>
      <c r="EH88" s="79"/>
      <c r="EI88" s="79"/>
      <c r="EJ88" s="79"/>
      <c r="EK88" s="79"/>
      <c r="EL88" s="79"/>
      <c r="EM88" s="79"/>
      <c r="EN88" s="79"/>
      <c r="EO88" s="79"/>
      <c r="EP88" s="79"/>
      <c r="EQ88" s="79"/>
      <c r="ER88" s="79"/>
      <c r="ES88" s="79"/>
      <c r="ET88" s="79"/>
      <c r="EU88" s="79"/>
      <c r="EV88" s="79"/>
      <c r="EW88" s="79"/>
      <c r="EX88" s="79"/>
      <c r="EY88" s="79"/>
      <c r="EZ88" s="79"/>
      <c r="FA88" s="79"/>
      <c r="FB88" s="79"/>
      <c r="FC88" s="79"/>
      <c r="FD88" s="79"/>
      <c r="FE88" s="79"/>
      <c r="FF88" s="79"/>
      <c r="FG88" s="79"/>
      <c r="FH88" s="79"/>
      <c r="FI88" s="79"/>
      <c r="FJ88" s="79"/>
      <c r="FK88" s="79"/>
      <c r="FL88" s="79"/>
      <c r="FM88" s="79"/>
      <c r="FN88" s="79"/>
      <c r="FO88" s="79"/>
      <c r="FP88" s="79"/>
      <c r="FQ88" s="79"/>
      <c r="FR88" s="79"/>
      <c r="FS88" s="79"/>
      <c r="FT88" s="79"/>
      <c r="FU88" s="79"/>
      <c r="FV88" s="79"/>
      <c r="FW88" s="79"/>
      <c r="FX88" s="79"/>
      <c r="FY88" s="79"/>
      <c r="FZ88" s="79"/>
      <c r="GA88" s="79"/>
      <c r="GB88" s="79"/>
      <c r="GC88" s="79"/>
      <c r="GD88" s="79"/>
      <c r="GE88" s="79"/>
      <c r="GF88" s="79"/>
      <c r="GG88" s="79"/>
      <c r="GH88" s="79"/>
      <c r="GI88" s="79"/>
      <c r="GJ88" s="79"/>
      <c r="GK88" s="79"/>
      <c r="GL88" s="79"/>
      <c r="GM88" s="79"/>
      <c r="GN88" s="79"/>
      <c r="GO88" s="79"/>
      <c r="GP88" s="79"/>
      <c r="GQ88" s="79"/>
      <c r="GR88" s="79"/>
      <c r="GS88" s="79"/>
      <c r="GT88" s="79"/>
      <c r="GU88" s="79"/>
      <c r="GV88" s="79"/>
      <c r="GW88" s="79"/>
      <c r="GX88" s="79"/>
      <c r="GY88" s="79"/>
      <c r="GZ88" s="79"/>
      <c r="HA88" s="79"/>
      <c r="HB88" s="79"/>
      <c r="HC88" s="79"/>
      <c r="HD88" s="79"/>
      <c r="HE88" s="79"/>
      <c r="HF88" s="79"/>
      <c r="HG88" s="79"/>
      <c r="HH88" s="79"/>
      <c r="HI88" s="79"/>
      <c r="HJ88" s="79"/>
      <c r="HK88" s="79"/>
      <c r="HL88" s="79"/>
      <c r="HM88" s="79"/>
      <c r="HN88" s="79"/>
      <c r="HO88" s="79"/>
      <c r="HP88" s="79"/>
      <c r="HQ88" s="79"/>
      <c r="HR88" s="79"/>
      <c r="HS88" s="79"/>
      <c r="HT88" s="79"/>
      <c r="HU88" s="79"/>
      <c r="HV88" s="79"/>
      <c r="HW88" s="79"/>
      <c r="HX88" s="79"/>
      <c r="HY88" s="79"/>
      <c r="HZ88" s="79"/>
      <c r="IA88" s="79"/>
      <c r="IB88" s="79"/>
      <c r="IC88" s="79"/>
      <c r="ID88" s="79"/>
      <c r="IE88" s="79"/>
      <c r="IF88" s="79"/>
      <c r="IG88" s="79"/>
      <c r="IH88" s="79"/>
      <c r="II88" s="79"/>
      <c r="IJ88" s="79"/>
      <c r="IK88" s="79"/>
      <c r="IL88" s="79"/>
      <c r="IM88" s="79"/>
      <c r="IN88" s="79"/>
      <c r="IO88" s="79"/>
      <c r="IP88" s="79"/>
      <c r="IQ88" s="79"/>
      <c r="IR88" s="79"/>
      <c r="IS88" s="79"/>
      <c r="IT88" s="79"/>
      <c r="IU88" s="79"/>
      <c r="IV88" s="79"/>
    </row>
    <row r="89" spans="1:256" ht="18" x14ac:dyDescent="0.25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  <c r="AD89" s="79"/>
      <c r="AE89" s="79"/>
      <c r="AF89" s="79"/>
      <c r="AG89" s="79"/>
      <c r="AH89" s="79"/>
      <c r="AI89" s="79"/>
      <c r="AJ89" s="79"/>
      <c r="AK89" s="79"/>
      <c r="AL89" s="79"/>
      <c r="AM89" s="79"/>
      <c r="AN89" s="79"/>
      <c r="AO89" s="79"/>
      <c r="AP89" s="79"/>
      <c r="AQ89" s="79"/>
      <c r="AR89" s="79"/>
      <c r="AS89" s="79"/>
      <c r="AT89" s="79"/>
      <c r="AU89" s="79"/>
      <c r="AV89" s="79"/>
      <c r="AW89" s="79"/>
      <c r="AX89" s="79"/>
      <c r="AY89" s="79"/>
      <c r="AZ89" s="79"/>
      <c r="BA89" s="79"/>
      <c r="BB89" s="79"/>
      <c r="BC89" s="79"/>
      <c r="BD89" s="79"/>
      <c r="BE89" s="79"/>
      <c r="BF89" s="79"/>
      <c r="BG89" s="79"/>
      <c r="BH89" s="79"/>
      <c r="BI89" s="79"/>
      <c r="BJ89" s="79"/>
      <c r="BK89" s="79"/>
      <c r="BL89" s="79"/>
      <c r="BM89" s="79"/>
      <c r="BN89" s="79"/>
      <c r="BO89" s="79"/>
      <c r="BP89" s="79"/>
      <c r="BQ89" s="79"/>
      <c r="BR89" s="79"/>
      <c r="BS89" s="79"/>
      <c r="BT89" s="79"/>
      <c r="BU89" s="79"/>
      <c r="BV89" s="79"/>
      <c r="BW89" s="79"/>
      <c r="BX89" s="79"/>
      <c r="BY89" s="79"/>
      <c r="BZ89" s="79"/>
      <c r="CA89" s="79"/>
      <c r="CB89" s="79"/>
      <c r="CC89" s="79"/>
      <c r="CD89" s="79"/>
      <c r="CE89" s="79"/>
      <c r="CF89" s="79"/>
      <c r="CG89" s="79"/>
      <c r="CH89" s="79"/>
      <c r="CI89" s="79"/>
      <c r="CJ89" s="79"/>
      <c r="CK89" s="79"/>
      <c r="CL89" s="79"/>
      <c r="CM89" s="79"/>
      <c r="CN89" s="79"/>
      <c r="CO89" s="79"/>
      <c r="CP89" s="79"/>
      <c r="CQ89" s="79"/>
      <c r="CR89" s="79"/>
      <c r="CS89" s="79"/>
      <c r="CT89" s="79"/>
      <c r="CU89" s="79"/>
      <c r="CV89" s="79"/>
      <c r="CW89" s="79"/>
      <c r="CX89" s="79"/>
      <c r="CY89" s="79"/>
      <c r="CZ89" s="79"/>
      <c r="DA89" s="79"/>
      <c r="DB89" s="79"/>
      <c r="DC89" s="79"/>
      <c r="DD89" s="79"/>
      <c r="DE89" s="79"/>
      <c r="DF89" s="79"/>
      <c r="DG89" s="79"/>
      <c r="DH89" s="79"/>
      <c r="DI89" s="79"/>
      <c r="DJ89" s="79"/>
      <c r="DK89" s="79"/>
      <c r="DL89" s="79"/>
      <c r="DM89" s="79"/>
      <c r="DN89" s="79"/>
      <c r="DO89" s="79"/>
      <c r="DP89" s="79"/>
      <c r="DQ89" s="79"/>
      <c r="DR89" s="79"/>
      <c r="DS89" s="79"/>
      <c r="DT89" s="79"/>
      <c r="DU89" s="79"/>
      <c r="DV89" s="79"/>
      <c r="DW89" s="79"/>
      <c r="DX89" s="79"/>
      <c r="DY89" s="79"/>
      <c r="DZ89" s="79"/>
      <c r="EA89" s="79"/>
      <c r="EB89" s="79"/>
      <c r="EC89" s="79"/>
      <c r="ED89" s="79"/>
      <c r="EE89" s="79"/>
      <c r="EF89" s="79"/>
      <c r="EG89" s="79"/>
      <c r="EH89" s="79"/>
      <c r="EI89" s="79"/>
      <c r="EJ89" s="79"/>
      <c r="EK89" s="79"/>
      <c r="EL89" s="79"/>
      <c r="EM89" s="79"/>
      <c r="EN89" s="79"/>
      <c r="EO89" s="79"/>
      <c r="EP89" s="79"/>
      <c r="EQ89" s="79"/>
      <c r="ER89" s="79"/>
      <c r="ES89" s="79"/>
      <c r="ET89" s="79"/>
      <c r="EU89" s="79"/>
      <c r="EV89" s="79"/>
      <c r="EW89" s="79"/>
      <c r="EX89" s="79"/>
      <c r="EY89" s="79"/>
      <c r="EZ89" s="79"/>
      <c r="FA89" s="79"/>
      <c r="FB89" s="79"/>
      <c r="FC89" s="79"/>
      <c r="FD89" s="79"/>
      <c r="FE89" s="79"/>
      <c r="FF89" s="79"/>
      <c r="FG89" s="79"/>
      <c r="FH89" s="79"/>
      <c r="FI89" s="79"/>
      <c r="FJ89" s="79"/>
      <c r="FK89" s="79"/>
      <c r="FL89" s="79"/>
      <c r="FM89" s="79"/>
      <c r="FN89" s="79"/>
      <c r="FO89" s="79"/>
      <c r="FP89" s="79"/>
      <c r="FQ89" s="79"/>
      <c r="FR89" s="79"/>
      <c r="FS89" s="79"/>
      <c r="FT89" s="79"/>
      <c r="FU89" s="79"/>
      <c r="FV89" s="79"/>
      <c r="FW89" s="79"/>
      <c r="FX89" s="79"/>
      <c r="FY89" s="79"/>
      <c r="FZ89" s="79"/>
      <c r="GA89" s="79"/>
      <c r="GB89" s="79"/>
      <c r="GC89" s="79"/>
      <c r="GD89" s="79"/>
      <c r="GE89" s="79"/>
      <c r="GF89" s="79"/>
      <c r="GG89" s="79"/>
      <c r="GH89" s="79"/>
      <c r="GI89" s="79"/>
      <c r="GJ89" s="79"/>
      <c r="GK89" s="79"/>
      <c r="GL89" s="79"/>
      <c r="GM89" s="79"/>
      <c r="GN89" s="79"/>
      <c r="GO89" s="79"/>
      <c r="GP89" s="79"/>
      <c r="GQ89" s="79"/>
      <c r="GR89" s="79"/>
      <c r="GS89" s="79"/>
      <c r="GT89" s="79"/>
      <c r="GU89" s="79"/>
      <c r="GV89" s="79"/>
      <c r="GW89" s="79"/>
      <c r="GX89" s="79"/>
      <c r="GY89" s="79"/>
      <c r="GZ89" s="79"/>
      <c r="HA89" s="79"/>
      <c r="HB89" s="79"/>
      <c r="HC89" s="79"/>
      <c r="HD89" s="79"/>
      <c r="HE89" s="79"/>
      <c r="HF89" s="79"/>
      <c r="HG89" s="79"/>
      <c r="HH89" s="79"/>
      <c r="HI89" s="79"/>
      <c r="HJ89" s="79"/>
      <c r="HK89" s="79"/>
      <c r="HL89" s="79"/>
      <c r="HM89" s="79"/>
      <c r="HN89" s="79"/>
      <c r="HO89" s="79"/>
      <c r="HP89" s="79"/>
      <c r="HQ89" s="79"/>
      <c r="HR89" s="79"/>
      <c r="HS89" s="79"/>
      <c r="HT89" s="79"/>
      <c r="HU89" s="79"/>
      <c r="HV89" s="79"/>
      <c r="HW89" s="79"/>
      <c r="HX89" s="79"/>
      <c r="HY89" s="79"/>
      <c r="HZ89" s="79"/>
      <c r="IA89" s="79"/>
      <c r="IB89" s="79"/>
      <c r="IC89" s="79"/>
      <c r="ID89" s="79"/>
      <c r="IE89" s="79"/>
      <c r="IF89" s="79"/>
      <c r="IG89" s="79"/>
      <c r="IH89" s="79"/>
      <c r="II89" s="79"/>
      <c r="IJ89" s="79"/>
      <c r="IK89" s="79"/>
      <c r="IL89" s="79"/>
      <c r="IM89" s="79"/>
      <c r="IN89" s="79"/>
      <c r="IO89" s="79"/>
      <c r="IP89" s="79"/>
      <c r="IQ89" s="79"/>
      <c r="IR89" s="79"/>
      <c r="IS89" s="79"/>
      <c r="IT89" s="79"/>
      <c r="IU89" s="79"/>
      <c r="IV89" s="79"/>
    </row>
    <row r="90" spans="1:256" ht="20.25" x14ac:dyDescent="0.3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  <c r="AZ90" s="77"/>
      <c r="BA90" s="77"/>
      <c r="BB90" s="77"/>
      <c r="BC90" s="77"/>
      <c r="BD90" s="77"/>
      <c r="BE90" s="77"/>
      <c r="BF90" s="77"/>
      <c r="BG90" s="77"/>
      <c r="BH90" s="77"/>
      <c r="BI90" s="77"/>
      <c r="BJ90" s="77"/>
      <c r="BK90" s="77"/>
      <c r="BL90" s="77"/>
      <c r="BM90" s="77"/>
      <c r="BN90" s="77"/>
      <c r="BO90" s="77"/>
      <c r="BP90" s="77"/>
      <c r="BQ90" s="77"/>
      <c r="BR90" s="77"/>
      <c r="BS90" s="77"/>
      <c r="BT90" s="77"/>
      <c r="BU90" s="77"/>
      <c r="BV90" s="77"/>
      <c r="BW90" s="77"/>
      <c r="BX90" s="77"/>
      <c r="BY90" s="77"/>
      <c r="BZ90" s="77"/>
      <c r="CA90" s="77"/>
      <c r="CB90" s="77"/>
      <c r="CC90" s="77"/>
      <c r="CD90" s="77"/>
      <c r="CE90" s="77"/>
      <c r="CF90" s="77"/>
      <c r="CG90" s="77"/>
      <c r="CH90" s="77"/>
      <c r="CI90" s="77"/>
      <c r="CJ90" s="77"/>
      <c r="CK90" s="77"/>
      <c r="CL90" s="77"/>
      <c r="CM90" s="77"/>
      <c r="CN90" s="77"/>
      <c r="CO90" s="77"/>
      <c r="CP90" s="77"/>
      <c r="CQ90" s="77"/>
      <c r="CR90" s="77"/>
      <c r="CS90" s="77"/>
      <c r="CT90" s="77"/>
      <c r="CU90" s="77"/>
      <c r="CV90" s="77"/>
      <c r="CW90" s="77"/>
      <c r="CX90" s="77"/>
      <c r="CY90" s="77"/>
      <c r="CZ90" s="77"/>
      <c r="DA90" s="77"/>
      <c r="DB90" s="77"/>
      <c r="DC90" s="77"/>
      <c r="DD90" s="77"/>
      <c r="DE90" s="77"/>
      <c r="DF90" s="77"/>
      <c r="DG90" s="77"/>
      <c r="DH90" s="77"/>
      <c r="DI90" s="77"/>
      <c r="DJ90" s="77"/>
      <c r="DK90" s="77"/>
      <c r="DL90" s="77"/>
      <c r="DM90" s="77"/>
      <c r="DN90" s="77"/>
      <c r="DO90" s="77"/>
      <c r="DP90" s="77"/>
      <c r="DQ90" s="77"/>
      <c r="DR90" s="77"/>
      <c r="DS90" s="77"/>
      <c r="DT90" s="77"/>
      <c r="DU90" s="77"/>
      <c r="DV90" s="77"/>
      <c r="DW90" s="77"/>
      <c r="DX90" s="77"/>
      <c r="DY90" s="77"/>
      <c r="DZ90" s="77"/>
      <c r="EA90" s="77"/>
      <c r="EB90" s="77"/>
      <c r="EC90" s="77"/>
      <c r="ED90" s="77"/>
      <c r="EE90" s="77"/>
      <c r="EF90" s="77"/>
      <c r="EG90" s="77"/>
      <c r="EH90" s="77"/>
      <c r="EI90" s="77"/>
      <c r="EJ90" s="77"/>
      <c r="EK90" s="77"/>
      <c r="EL90" s="77"/>
      <c r="EM90" s="77"/>
      <c r="EN90" s="77"/>
      <c r="EO90" s="77"/>
      <c r="EP90" s="77"/>
      <c r="EQ90" s="77"/>
      <c r="ER90" s="77"/>
      <c r="ES90" s="77"/>
      <c r="ET90" s="77"/>
      <c r="EU90" s="77"/>
      <c r="EV90" s="77"/>
      <c r="EW90" s="77"/>
      <c r="EX90" s="77"/>
      <c r="EY90" s="77"/>
      <c r="EZ90" s="77"/>
      <c r="FA90" s="77"/>
      <c r="FB90" s="77"/>
      <c r="FC90" s="77"/>
      <c r="FD90" s="77"/>
      <c r="FE90" s="77"/>
      <c r="FF90" s="77"/>
      <c r="FG90" s="77"/>
      <c r="FH90" s="77"/>
      <c r="FI90" s="77"/>
      <c r="FJ90" s="77"/>
      <c r="FK90" s="77"/>
      <c r="FL90" s="77"/>
      <c r="FM90" s="77"/>
      <c r="FN90" s="77"/>
      <c r="FO90" s="77"/>
      <c r="FP90" s="77"/>
      <c r="FQ90" s="77"/>
      <c r="FR90" s="77"/>
      <c r="FS90" s="77"/>
      <c r="FT90" s="77"/>
      <c r="FU90" s="77"/>
      <c r="FV90" s="77"/>
      <c r="FW90" s="77"/>
      <c r="FX90" s="77"/>
      <c r="FY90" s="77"/>
      <c r="FZ90" s="77"/>
      <c r="GA90" s="77"/>
      <c r="GB90" s="77"/>
      <c r="GC90" s="77"/>
      <c r="GD90" s="77"/>
      <c r="GE90" s="77"/>
      <c r="GF90" s="77"/>
      <c r="GG90" s="77"/>
      <c r="GH90" s="77"/>
      <c r="GI90" s="77"/>
      <c r="GJ90" s="77"/>
      <c r="GK90" s="77"/>
      <c r="GL90" s="77"/>
      <c r="GM90" s="77"/>
      <c r="GN90" s="77"/>
      <c r="GO90" s="77"/>
      <c r="GP90" s="77"/>
      <c r="GQ90" s="77"/>
      <c r="GR90" s="77"/>
      <c r="GS90" s="77"/>
      <c r="GT90" s="77"/>
      <c r="GU90" s="77"/>
      <c r="GV90" s="77"/>
      <c r="GW90" s="77"/>
      <c r="GX90" s="77"/>
      <c r="GY90" s="77"/>
      <c r="GZ90" s="77"/>
      <c r="HA90" s="77"/>
      <c r="HB90" s="77"/>
      <c r="HC90" s="77"/>
      <c r="HD90" s="77"/>
      <c r="HE90" s="77"/>
      <c r="HF90" s="77"/>
      <c r="HG90" s="77"/>
      <c r="HH90" s="77"/>
      <c r="HI90" s="77"/>
      <c r="HJ90" s="77"/>
      <c r="HK90" s="77"/>
      <c r="HL90" s="77"/>
      <c r="HM90" s="77"/>
      <c r="HN90" s="77"/>
      <c r="HO90" s="77"/>
      <c r="HP90" s="77"/>
      <c r="HQ90" s="77"/>
      <c r="HR90" s="77"/>
      <c r="HS90" s="77"/>
      <c r="HT90" s="77"/>
      <c r="HU90" s="77"/>
      <c r="HV90" s="77"/>
      <c r="HW90" s="77"/>
      <c r="HX90" s="77"/>
      <c r="HY90" s="77"/>
      <c r="HZ90" s="77"/>
      <c r="IA90" s="77"/>
      <c r="IB90" s="77"/>
      <c r="IC90" s="77"/>
      <c r="ID90" s="77"/>
      <c r="IE90" s="77"/>
      <c r="IF90" s="77"/>
      <c r="IG90" s="77"/>
      <c r="IH90" s="77"/>
      <c r="II90" s="77"/>
      <c r="IJ90" s="77"/>
      <c r="IK90" s="77"/>
      <c r="IL90" s="77"/>
      <c r="IM90" s="77"/>
      <c r="IN90" s="77"/>
      <c r="IO90" s="77"/>
      <c r="IP90" s="77"/>
      <c r="IQ90" s="77"/>
      <c r="IR90" s="77"/>
      <c r="IS90" s="77"/>
      <c r="IT90" s="77"/>
      <c r="IU90" s="77"/>
      <c r="IV90" s="77"/>
    </row>
    <row r="91" spans="1:256" ht="20.25" x14ac:dyDescent="0.3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  <c r="AZ91" s="77"/>
      <c r="BA91" s="77"/>
      <c r="BB91" s="77"/>
      <c r="BC91" s="77"/>
      <c r="BD91" s="77"/>
      <c r="BE91" s="77"/>
      <c r="BF91" s="77"/>
      <c r="BG91" s="77"/>
      <c r="BH91" s="77"/>
      <c r="BI91" s="77"/>
      <c r="BJ91" s="77"/>
      <c r="BK91" s="77"/>
      <c r="BL91" s="77"/>
      <c r="BM91" s="77"/>
      <c r="BN91" s="77"/>
      <c r="BO91" s="77"/>
      <c r="BP91" s="77"/>
      <c r="BQ91" s="77"/>
      <c r="BR91" s="77"/>
      <c r="BS91" s="77"/>
      <c r="BT91" s="77"/>
      <c r="BU91" s="77"/>
      <c r="BV91" s="77"/>
      <c r="BW91" s="77"/>
      <c r="BX91" s="77"/>
      <c r="BY91" s="77"/>
      <c r="BZ91" s="77"/>
      <c r="CA91" s="77"/>
      <c r="CB91" s="77"/>
      <c r="CC91" s="77"/>
      <c r="CD91" s="77"/>
      <c r="CE91" s="77"/>
      <c r="CF91" s="77"/>
      <c r="CG91" s="77"/>
      <c r="CH91" s="77"/>
      <c r="CI91" s="77"/>
      <c r="CJ91" s="77"/>
      <c r="CK91" s="77"/>
      <c r="CL91" s="77"/>
      <c r="CM91" s="77"/>
      <c r="CN91" s="77"/>
      <c r="CO91" s="77"/>
      <c r="CP91" s="77"/>
      <c r="CQ91" s="77"/>
      <c r="CR91" s="77"/>
      <c r="CS91" s="77"/>
      <c r="CT91" s="77"/>
      <c r="CU91" s="77"/>
      <c r="CV91" s="77"/>
      <c r="CW91" s="77"/>
      <c r="CX91" s="77"/>
      <c r="CY91" s="77"/>
      <c r="CZ91" s="77"/>
      <c r="DA91" s="77"/>
      <c r="DB91" s="77"/>
      <c r="DC91" s="77"/>
      <c r="DD91" s="77"/>
      <c r="DE91" s="77"/>
      <c r="DF91" s="77"/>
      <c r="DG91" s="77"/>
      <c r="DH91" s="77"/>
      <c r="DI91" s="77"/>
      <c r="DJ91" s="77"/>
      <c r="DK91" s="77"/>
      <c r="DL91" s="77"/>
      <c r="DM91" s="77"/>
      <c r="DN91" s="77"/>
      <c r="DO91" s="77"/>
      <c r="DP91" s="77"/>
      <c r="DQ91" s="77"/>
      <c r="DR91" s="77"/>
      <c r="DS91" s="77"/>
      <c r="DT91" s="77"/>
      <c r="DU91" s="77"/>
      <c r="DV91" s="77"/>
      <c r="DW91" s="77"/>
      <c r="DX91" s="77"/>
      <c r="DY91" s="77"/>
      <c r="DZ91" s="77"/>
      <c r="EA91" s="77"/>
      <c r="EB91" s="77"/>
      <c r="EC91" s="77"/>
      <c r="ED91" s="77"/>
      <c r="EE91" s="77"/>
      <c r="EF91" s="77"/>
      <c r="EG91" s="77"/>
      <c r="EH91" s="77"/>
      <c r="EI91" s="77"/>
      <c r="EJ91" s="77"/>
      <c r="EK91" s="77"/>
      <c r="EL91" s="77"/>
      <c r="EM91" s="77"/>
      <c r="EN91" s="77"/>
      <c r="EO91" s="77"/>
      <c r="EP91" s="77"/>
      <c r="EQ91" s="77"/>
      <c r="ER91" s="77"/>
      <c r="ES91" s="77"/>
      <c r="ET91" s="77"/>
      <c r="EU91" s="77"/>
      <c r="EV91" s="77"/>
      <c r="EW91" s="77"/>
      <c r="EX91" s="77"/>
      <c r="EY91" s="77"/>
      <c r="EZ91" s="77"/>
      <c r="FA91" s="77"/>
      <c r="FB91" s="77"/>
      <c r="FC91" s="77"/>
      <c r="FD91" s="77"/>
      <c r="FE91" s="77"/>
      <c r="FF91" s="77"/>
      <c r="FG91" s="77"/>
      <c r="FH91" s="77"/>
      <c r="FI91" s="77"/>
      <c r="FJ91" s="77"/>
      <c r="FK91" s="77"/>
      <c r="FL91" s="77"/>
      <c r="FM91" s="77"/>
      <c r="FN91" s="77"/>
      <c r="FO91" s="77"/>
      <c r="FP91" s="77"/>
      <c r="FQ91" s="77"/>
      <c r="FR91" s="77"/>
      <c r="FS91" s="77"/>
      <c r="FT91" s="77"/>
      <c r="FU91" s="77"/>
      <c r="FV91" s="77"/>
      <c r="FW91" s="77"/>
      <c r="FX91" s="77"/>
      <c r="FY91" s="77"/>
      <c r="FZ91" s="77"/>
      <c r="GA91" s="77"/>
      <c r="GB91" s="77"/>
      <c r="GC91" s="77"/>
      <c r="GD91" s="77"/>
      <c r="GE91" s="77"/>
      <c r="GF91" s="77"/>
      <c r="GG91" s="77"/>
      <c r="GH91" s="77"/>
      <c r="GI91" s="77"/>
      <c r="GJ91" s="77"/>
      <c r="GK91" s="77"/>
      <c r="GL91" s="77"/>
      <c r="GM91" s="77"/>
      <c r="GN91" s="77"/>
      <c r="GO91" s="77"/>
      <c r="GP91" s="77"/>
      <c r="GQ91" s="77"/>
      <c r="GR91" s="77"/>
      <c r="GS91" s="77"/>
      <c r="GT91" s="77"/>
      <c r="GU91" s="77"/>
      <c r="GV91" s="77"/>
      <c r="GW91" s="77"/>
      <c r="GX91" s="77"/>
      <c r="GY91" s="77"/>
      <c r="GZ91" s="77"/>
      <c r="HA91" s="77"/>
      <c r="HB91" s="77"/>
      <c r="HC91" s="77"/>
      <c r="HD91" s="77"/>
      <c r="HE91" s="77"/>
      <c r="HF91" s="77"/>
      <c r="HG91" s="77"/>
      <c r="HH91" s="77"/>
      <c r="HI91" s="77"/>
      <c r="HJ91" s="77"/>
      <c r="HK91" s="77"/>
      <c r="HL91" s="77"/>
      <c r="HM91" s="77"/>
      <c r="HN91" s="77"/>
      <c r="HO91" s="77"/>
      <c r="HP91" s="77"/>
      <c r="HQ91" s="77"/>
      <c r="HR91" s="77"/>
      <c r="HS91" s="77"/>
      <c r="HT91" s="77"/>
      <c r="HU91" s="77"/>
      <c r="HV91" s="77"/>
      <c r="HW91" s="77"/>
      <c r="HX91" s="77"/>
      <c r="HY91" s="77"/>
      <c r="HZ91" s="77"/>
      <c r="IA91" s="77"/>
      <c r="IB91" s="77"/>
      <c r="IC91" s="77"/>
      <c r="ID91" s="77"/>
      <c r="IE91" s="77"/>
      <c r="IF91" s="77"/>
      <c r="IG91" s="77"/>
      <c r="IH91" s="77"/>
      <c r="II91" s="77"/>
      <c r="IJ91" s="77"/>
      <c r="IK91" s="77"/>
      <c r="IL91" s="77"/>
      <c r="IM91" s="77"/>
      <c r="IN91" s="77"/>
      <c r="IO91" s="77"/>
      <c r="IP91" s="77"/>
      <c r="IQ91" s="77"/>
      <c r="IR91" s="77"/>
      <c r="IS91" s="77"/>
      <c r="IT91" s="77"/>
      <c r="IU91" s="77"/>
      <c r="IV91" s="77"/>
    </row>
    <row r="92" spans="1:256" ht="15.75" x14ac:dyDescent="0.25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  <c r="BH92" s="78"/>
      <c r="BI92" s="78"/>
      <c r="BJ92" s="78"/>
      <c r="BK92" s="78"/>
      <c r="BL92" s="78"/>
      <c r="BM92" s="78"/>
      <c r="BN92" s="78"/>
      <c r="BO92" s="78"/>
      <c r="BP92" s="78"/>
      <c r="BQ92" s="78"/>
      <c r="BR92" s="78"/>
      <c r="BS92" s="78"/>
      <c r="BT92" s="78"/>
      <c r="BU92" s="78"/>
      <c r="BV92" s="78"/>
      <c r="BW92" s="78"/>
      <c r="BX92" s="78"/>
      <c r="BY92" s="78"/>
      <c r="BZ92" s="78"/>
      <c r="CA92" s="78"/>
      <c r="CB92" s="78"/>
      <c r="CC92" s="78"/>
      <c r="CD92" s="78"/>
      <c r="CE92" s="78"/>
      <c r="CF92" s="78"/>
      <c r="CG92" s="78"/>
      <c r="CH92" s="78"/>
      <c r="CI92" s="78"/>
      <c r="CJ92" s="78"/>
      <c r="CK92" s="78"/>
      <c r="CL92" s="78"/>
      <c r="CM92" s="78"/>
      <c r="CN92" s="78"/>
      <c r="CO92" s="78"/>
      <c r="CP92" s="78"/>
      <c r="CQ92" s="78"/>
      <c r="CR92" s="78"/>
      <c r="CS92" s="78"/>
      <c r="CT92" s="78"/>
      <c r="CU92" s="78"/>
      <c r="CV92" s="78"/>
      <c r="CW92" s="78"/>
      <c r="CX92" s="78"/>
      <c r="CY92" s="78"/>
      <c r="CZ92" s="78"/>
      <c r="DA92" s="78"/>
      <c r="DB92" s="78"/>
      <c r="DC92" s="78"/>
      <c r="DD92" s="78"/>
      <c r="DE92" s="78"/>
      <c r="DF92" s="78"/>
      <c r="DG92" s="78"/>
      <c r="DH92" s="78"/>
      <c r="DI92" s="78"/>
      <c r="DJ92" s="78"/>
      <c r="DK92" s="78"/>
      <c r="DL92" s="78"/>
      <c r="DM92" s="78"/>
      <c r="DN92" s="78"/>
      <c r="DO92" s="78"/>
      <c r="DP92" s="78"/>
      <c r="DQ92" s="78"/>
      <c r="DR92" s="78"/>
      <c r="DS92" s="78"/>
      <c r="DT92" s="78"/>
      <c r="DU92" s="78"/>
      <c r="DV92" s="78"/>
      <c r="DW92" s="78"/>
      <c r="DX92" s="78"/>
      <c r="DY92" s="78"/>
      <c r="DZ92" s="78"/>
      <c r="EA92" s="78"/>
      <c r="EB92" s="78"/>
      <c r="EC92" s="78"/>
      <c r="ED92" s="78"/>
      <c r="EE92" s="78"/>
      <c r="EF92" s="78"/>
      <c r="EG92" s="78"/>
      <c r="EH92" s="78"/>
      <c r="EI92" s="78"/>
      <c r="EJ92" s="78"/>
      <c r="EK92" s="78"/>
      <c r="EL92" s="78"/>
      <c r="EM92" s="78"/>
      <c r="EN92" s="78"/>
      <c r="EO92" s="78"/>
      <c r="EP92" s="78"/>
      <c r="EQ92" s="78"/>
      <c r="ER92" s="78"/>
      <c r="ES92" s="78"/>
      <c r="ET92" s="78"/>
      <c r="EU92" s="78"/>
      <c r="EV92" s="78"/>
      <c r="EW92" s="78"/>
      <c r="EX92" s="78"/>
      <c r="EY92" s="78"/>
      <c r="EZ92" s="78"/>
      <c r="FA92" s="78"/>
      <c r="FB92" s="78"/>
      <c r="FC92" s="78"/>
      <c r="FD92" s="78"/>
      <c r="FE92" s="78"/>
      <c r="FF92" s="78"/>
      <c r="FG92" s="78"/>
      <c r="FH92" s="78"/>
      <c r="FI92" s="78"/>
      <c r="FJ92" s="78"/>
      <c r="FK92" s="78"/>
      <c r="FL92" s="78"/>
      <c r="FM92" s="78"/>
      <c r="FN92" s="78"/>
      <c r="FO92" s="78"/>
      <c r="FP92" s="78"/>
      <c r="FQ92" s="78"/>
      <c r="FR92" s="78"/>
      <c r="FS92" s="78"/>
      <c r="FT92" s="78"/>
      <c r="FU92" s="78"/>
      <c r="FV92" s="78"/>
      <c r="FW92" s="78"/>
      <c r="FX92" s="78"/>
      <c r="FY92" s="78"/>
      <c r="FZ92" s="78"/>
      <c r="GA92" s="78"/>
      <c r="GB92" s="78"/>
      <c r="GC92" s="78"/>
      <c r="GD92" s="78"/>
      <c r="GE92" s="78"/>
      <c r="GF92" s="78"/>
      <c r="GG92" s="78"/>
      <c r="GH92" s="78"/>
      <c r="GI92" s="78"/>
      <c r="GJ92" s="78"/>
      <c r="GK92" s="78"/>
      <c r="GL92" s="78"/>
      <c r="GM92" s="78"/>
      <c r="GN92" s="78"/>
      <c r="GO92" s="78"/>
      <c r="GP92" s="78"/>
      <c r="GQ92" s="78"/>
      <c r="GR92" s="78"/>
      <c r="GS92" s="78"/>
      <c r="GT92" s="78"/>
      <c r="GU92" s="78"/>
      <c r="GV92" s="78"/>
      <c r="GW92" s="78"/>
      <c r="GX92" s="78"/>
      <c r="GY92" s="78"/>
      <c r="GZ92" s="78"/>
      <c r="HA92" s="78"/>
      <c r="HB92" s="78"/>
      <c r="HC92" s="78"/>
      <c r="HD92" s="78"/>
      <c r="HE92" s="78"/>
      <c r="HF92" s="78"/>
      <c r="HG92" s="78"/>
      <c r="HH92" s="78"/>
      <c r="HI92" s="78"/>
      <c r="HJ92" s="78"/>
      <c r="HK92" s="78"/>
      <c r="HL92" s="78"/>
      <c r="HM92" s="78"/>
      <c r="HN92" s="78"/>
      <c r="HO92" s="78"/>
      <c r="HP92" s="78"/>
      <c r="HQ92" s="78"/>
      <c r="HR92" s="78"/>
      <c r="HS92" s="78"/>
      <c r="HT92" s="78"/>
      <c r="HU92" s="78"/>
      <c r="HV92" s="78"/>
      <c r="HW92" s="78"/>
      <c r="HX92" s="78"/>
      <c r="HY92" s="78"/>
      <c r="HZ92" s="78"/>
      <c r="IA92" s="78"/>
      <c r="IB92" s="78"/>
      <c r="IC92" s="78"/>
      <c r="ID92" s="78"/>
      <c r="IE92" s="78"/>
      <c r="IF92" s="78"/>
      <c r="IG92" s="78"/>
      <c r="IH92" s="78"/>
      <c r="II92" s="78"/>
      <c r="IJ92" s="78"/>
      <c r="IK92" s="78"/>
      <c r="IL92" s="78"/>
      <c r="IM92" s="78"/>
      <c r="IN92" s="78"/>
      <c r="IO92" s="78"/>
      <c r="IP92" s="78"/>
      <c r="IQ92" s="78"/>
      <c r="IR92" s="78"/>
      <c r="IS92" s="78"/>
      <c r="IT92" s="78"/>
      <c r="IU92" s="78"/>
      <c r="IV92" s="78"/>
    </row>
    <row r="94" spans="1:256" ht="15" x14ac:dyDescent="0.25">
      <c r="A94" s="80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0"/>
      <c r="CQ94" s="80"/>
      <c r="CR94" s="80"/>
      <c r="CS94" s="80"/>
      <c r="CT94" s="80"/>
      <c r="CU94" s="80"/>
      <c r="CV94" s="80"/>
      <c r="CW94" s="80"/>
      <c r="CX94" s="80"/>
      <c r="CY94" s="80"/>
      <c r="CZ94" s="80"/>
      <c r="DA94" s="80"/>
      <c r="DB94" s="80"/>
      <c r="DC94" s="80"/>
      <c r="DD94" s="80"/>
      <c r="DE94" s="80"/>
      <c r="DF94" s="80"/>
      <c r="DG94" s="80"/>
      <c r="DH94" s="80"/>
      <c r="DI94" s="80"/>
      <c r="DJ94" s="80"/>
      <c r="DK94" s="80"/>
      <c r="DL94" s="80"/>
      <c r="DM94" s="80"/>
      <c r="DN94" s="80"/>
      <c r="DO94" s="80"/>
      <c r="DP94" s="80"/>
      <c r="DQ94" s="80"/>
      <c r="DR94" s="80"/>
      <c r="DS94" s="80"/>
      <c r="DT94" s="80"/>
      <c r="DU94" s="80"/>
      <c r="DV94" s="80"/>
      <c r="DW94" s="80"/>
      <c r="DX94" s="80"/>
      <c r="DY94" s="80"/>
      <c r="DZ94" s="80"/>
      <c r="EA94" s="80"/>
      <c r="EB94" s="80"/>
      <c r="EC94" s="80"/>
      <c r="ED94" s="80"/>
      <c r="EE94" s="80"/>
      <c r="EF94" s="80"/>
      <c r="EG94" s="80"/>
      <c r="EH94" s="80"/>
      <c r="EI94" s="80"/>
      <c r="EJ94" s="80"/>
      <c r="EK94" s="80"/>
      <c r="EL94" s="80"/>
      <c r="EM94" s="80"/>
      <c r="EN94" s="80"/>
      <c r="EO94" s="80"/>
      <c r="EP94" s="80"/>
      <c r="EQ94" s="80"/>
      <c r="ER94" s="80"/>
      <c r="ES94" s="80"/>
      <c r="ET94" s="80"/>
      <c r="EU94" s="80"/>
      <c r="EV94" s="80"/>
      <c r="EW94" s="80"/>
      <c r="EX94" s="80"/>
      <c r="EY94" s="80"/>
      <c r="EZ94" s="80"/>
      <c r="FA94" s="80"/>
      <c r="FB94" s="80"/>
      <c r="FC94" s="80"/>
      <c r="FD94" s="80"/>
      <c r="FE94" s="80"/>
      <c r="FF94" s="80"/>
      <c r="FG94" s="80"/>
      <c r="FH94" s="80"/>
      <c r="FI94" s="80"/>
      <c r="FJ94" s="80"/>
      <c r="FK94" s="80"/>
      <c r="FL94" s="80"/>
      <c r="FM94" s="80"/>
      <c r="FN94" s="80"/>
      <c r="FO94" s="80"/>
      <c r="FP94" s="80"/>
      <c r="FQ94" s="80"/>
      <c r="FR94" s="80"/>
      <c r="FS94" s="80"/>
      <c r="FT94" s="80"/>
      <c r="FU94" s="80"/>
      <c r="FV94" s="80"/>
      <c r="FW94" s="80"/>
      <c r="FX94" s="80"/>
      <c r="FY94" s="80"/>
      <c r="FZ94" s="80"/>
      <c r="GA94" s="80"/>
      <c r="GB94" s="80"/>
      <c r="GC94" s="80"/>
      <c r="GD94" s="80"/>
      <c r="GE94" s="80"/>
      <c r="GF94" s="80"/>
      <c r="GG94" s="80"/>
      <c r="GH94" s="80"/>
      <c r="GI94" s="80"/>
      <c r="GJ94" s="80"/>
      <c r="GK94" s="80"/>
      <c r="GL94" s="80"/>
      <c r="GM94" s="80"/>
      <c r="GN94" s="80"/>
      <c r="GO94" s="80"/>
      <c r="GP94" s="80"/>
      <c r="GQ94" s="80"/>
      <c r="GR94" s="80"/>
      <c r="GS94" s="80"/>
      <c r="GT94" s="80"/>
      <c r="GU94" s="80"/>
      <c r="GV94" s="80"/>
      <c r="GW94" s="80"/>
      <c r="GX94" s="80"/>
      <c r="GY94" s="80"/>
      <c r="GZ94" s="80"/>
      <c r="HA94" s="80"/>
      <c r="HB94" s="80"/>
      <c r="HC94" s="80"/>
      <c r="HD94" s="80"/>
      <c r="HE94" s="80"/>
      <c r="HF94" s="80"/>
      <c r="HG94" s="80"/>
      <c r="HH94" s="80"/>
      <c r="HI94" s="80"/>
      <c r="HJ94" s="80"/>
      <c r="HK94" s="80"/>
      <c r="HL94" s="80"/>
      <c r="HM94" s="80"/>
      <c r="HN94" s="80"/>
      <c r="HO94" s="80"/>
      <c r="HP94" s="80"/>
      <c r="HQ94" s="80"/>
      <c r="HR94" s="80"/>
      <c r="HS94" s="80"/>
      <c r="HT94" s="80"/>
      <c r="HU94" s="80"/>
      <c r="HV94" s="80"/>
      <c r="HW94" s="80"/>
      <c r="HX94" s="80"/>
      <c r="HY94" s="80"/>
      <c r="HZ94" s="80"/>
      <c r="IA94" s="80"/>
      <c r="IB94" s="80"/>
      <c r="IC94" s="80"/>
      <c r="ID94" s="80"/>
      <c r="IE94" s="80"/>
      <c r="IF94" s="80"/>
      <c r="IG94" s="80"/>
      <c r="IH94" s="80"/>
      <c r="II94" s="80"/>
      <c r="IJ94" s="80"/>
      <c r="IK94" s="80"/>
      <c r="IL94" s="80"/>
      <c r="IM94" s="80"/>
      <c r="IN94" s="80"/>
      <c r="IO94" s="80"/>
      <c r="IP94" s="80"/>
      <c r="IQ94" s="80"/>
      <c r="IR94" s="80"/>
      <c r="IS94" s="80"/>
      <c r="IT94" s="80"/>
      <c r="IU94" s="80"/>
      <c r="IV94" s="80"/>
    </row>
    <row r="113" spans="1:256" x14ac:dyDescent="0.2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1"/>
      <c r="BD113" s="81"/>
      <c r="BE113" s="81"/>
      <c r="BF113" s="81"/>
      <c r="BG113" s="81"/>
      <c r="BH113" s="81"/>
      <c r="BI113" s="81"/>
      <c r="BJ113" s="81"/>
      <c r="BK113" s="81"/>
      <c r="BL113" s="81"/>
      <c r="BM113" s="81"/>
      <c r="BN113" s="81"/>
      <c r="BO113" s="81"/>
      <c r="BP113" s="81"/>
      <c r="BQ113" s="81"/>
      <c r="BR113" s="81"/>
      <c r="BS113" s="81"/>
      <c r="BT113" s="81"/>
      <c r="BU113" s="81"/>
      <c r="BV113" s="81"/>
      <c r="BW113" s="81"/>
      <c r="BX113" s="81"/>
      <c r="BY113" s="81"/>
      <c r="BZ113" s="81"/>
      <c r="CA113" s="81"/>
      <c r="CB113" s="81"/>
      <c r="CC113" s="81"/>
      <c r="CD113" s="81"/>
      <c r="CE113" s="81"/>
      <c r="CF113" s="81"/>
      <c r="CG113" s="81"/>
      <c r="CH113" s="81"/>
      <c r="CI113" s="81"/>
      <c r="CJ113" s="81"/>
      <c r="CK113" s="81"/>
      <c r="CL113" s="81"/>
      <c r="CM113" s="81"/>
      <c r="CN113" s="81"/>
      <c r="CO113" s="81"/>
      <c r="CP113" s="81"/>
      <c r="CQ113" s="81"/>
      <c r="CR113" s="81"/>
      <c r="CS113" s="81"/>
      <c r="CT113" s="81"/>
      <c r="CU113" s="81"/>
      <c r="CV113" s="81"/>
      <c r="CW113" s="81"/>
      <c r="CX113" s="81"/>
      <c r="CY113" s="81"/>
      <c r="CZ113" s="81"/>
      <c r="DA113" s="81"/>
      <c r="DB113" s="81"/>
      <c r="DC113" s="81"/>
      <c r="DD113" s="81"/>
      <c r="DE113" s="81"/>
      <c r="DF113" s="81"/>
      <c r="DG113" s="81"/>
      <c r="DH113" s="81"/>
      <c r="DI113" s="81"/>
      <c r="DJ113" s="81"/>
      <c r="DK113" s="81"/>
      <c r="DL113" s="81"/>
      <c r="DM113" s="81"/>
      <c r="DN113" s="81"/>
      <c r="DO113" s="81"/>
      <c r="DP113" s="81"/>
      <c r="DQ113" s="81"/>
      <c r="DR113" s="81"/>
      <c r="DS113" s="81"/>
      <c r="DT113" s="81"/>
      <c r="DU113" s="81"/>
      <c r="DV113" s="81"/>
      <c r="DW113" s="81"/>
      <c r="DX113" s="81"/>
      <c r="DY113" s="81"/>
      <c r="DZ113" s="81"/>
      <c r="EA113" s="81"/>
      <c r="EB113" s="81"/>
      <c r="EC113" s="81"/>
      <c r="ED113" s="81"/>
      <c r="EE113" s="81"/>
      <c r="EF113" s="81"/>
      <c r="EG113" s="81"/>
      <c r="EH113" s="81"/>
      <c r="EI113" s="81"/>
      <c r="EJ113" s="81"/>
      <c r="EK113" s="81"/>
      <c r="EL113" s="81"/>
      <c r="EM113" s="81"/>
      <c r="EN113" s="81"/>
      <c r="EO113" s="81"/>
      <c r="EP113" s="81"/>
      <c r="EQ113" s="81"/>
      <c r="ER113" s="81"/>
      <c r="ES113" s="81"/>
      <c r="ET113" s="81"/>
      <c r="EU113" s="81"/>
      <c r="EV113" s="81"/>
      <c r="EW113" s="81"/>
      <c r="EX113" s="81"/>
      <c r="EY113" s="81"/>
      <c r="EZ113" s="81"/>
      <c r="FA113" s="81"/>
      <c r="FB113" s="81"/>
      <c r="FC113" s="81"/>
      <c r="FD113" s="81"/>
      <c r="FE113" s="81"/>
      <c r="FF113" s="81"/>
      <c r="FG113" s="81"/>
      <c r="FH113" s="81"/>
      <c r="FI113" s="81"/>
      <c r="FJ113" s="81"/>
      <c r="FK113" s="81"/>
      <c r="FL113" s="81"/>
      <c r="FM113" s="81"/>
      <c r="FN113" s="81"/>
      <c r="FO113" s="81"/>
      <c r="FP113" s="81"/>
      <c r="FQ113" s="81"/>
      <c r="FR113" s="81"/>
      <c r="FS113" s="81"/>
      <c r="FT113" s="81"/>
      <c r="FU113" s="81"/>
      <c r="FV113" s="81"/>
      <c r="FW113" s="81"/>
      <c r="FX113" s="81"/>
      <c r="FY113" s="81"/>
      <c r="FZ113" s="81"/>
      <c r="GA113" s="81"/>
      <c r="GB113" s="81"/>
      <c r="GC113" s="81"/>
      <c r="GD113" s="81"/>
      <c r="GE113" s="81"/>
      <c r="GF113" s="81"/>
      <c r="GG113" s="81"/>
      <c r="GH113" s="81"/>
      <c r="GI113" s="81"/>
      <c r="GJ113" s="81"/>
      <c r="GK113" s="81"/>
      <c r="GL113" s="81"/>
      <c r="GM113" s="81"/>
      <c r="GN113" s="81"/>
      <c r="GO113" s="81"/>
      <c r="GP113" s="81"/>
      <c r="GQ113" s="81"/>
      <c r="GR113" s="81"/>
      <c r="GS113" s="81"/>
      <c r="GT113" s="81"/>
      <c r="GU113" s="81"/>
      <c r="GV113" s="81"/>
      <c r="GW113" s="81"/>
      <c r="GX113" s="81"/>
      <c r="GY113" s="81"/>
      <c r="GZ113" s="81"/>
      <c r="HA113" s="81"/>
      <c r="HB113" s="81"/>
      <c r="HC113" s="81"/>
      <c r="HD113" s="81"/>
      <c r="HE113" s="81"/>
      <c r="HF113" s="81"/>
      <c r="HG113" s="81"/>
      <c r="HH113" s="81"/>
      <c r="HI113" s="81"/>
      <c r="HJ113" s="81"/>
      <c r="HK113" s="81"/>
      <c r="HL113" s="81"/>
      <c r="HM113" s="81"/>
      <c r="HN113" s="81"/>
      <c r="HO113" s="81"/>
      <c r="HP113" s="81"/>
      <c r="HQ113" s="81"/>
      <c r="HR113" s="81"/>
      <c r="HS113" s="81"/>
      <c r="HT113" s="81"/>
      <c r="HU113" s="81"/>
      <c r="HV113" s="81"/>
      <c r="HW113" s="81"/>
      <c r="HX113" s="81"/>
      <c r="HY113" s="81"/>
      <c r="HZ113" s="81"/>
      <c r="IA113" s="81"/>
      <c r="IB113" s="81"/>
      <c r="IC113" s="81"/>
      <c r="ID113" s="81"/>
      <c r="IE113" s="81"/>
      <c r="IF113" s="81"/>
      <c r="IG113" s="81"/>
      <c r="IH113" s="81"/>
      <c r="II113" s="81"/>
      <c r="IJ113" s="81"/>
      <c r="IK113" s="81"/>
      <c r="IL113" s="81"/>
      <c r="IM113" s="81"/>
      <c r="IN113" s="81"/>
      <c r="IO113" s="81"/>
      <c r="IP113" s="81"/>
      <c r="IQ113" s="81"/>
      <c r="IR113" s="81"/>
      <c r="IS113" s="81"/>
      <c r="IT113" s="81"/>
      <c r="IU113" s="81"/>
      <c r="IV113" s="81"/>
    </row>
    <row r="117" spans="1:256" x14ac:dyDescent="0.2">
      <c r="A117" s="82"/>
      <c r="B117" s="82"/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8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  <c r="DC117" s="82"/>
      <c r="DD117" s="82"/>
      <c r="DE117" s="82"/>
      <c r="DF117" s="82"/>
      <c r="DG117" s="82"/>
      <c r="DH117" s="82"/>
      <c r="DI117" s="82"/>
      <c r="DJ117" s="82"/>
      <c r="DK117" s="82"/>
      <c r="DL117" s="82"/>
      <c r="DM117" s="82"/>
      <c r="DN117" s="82"/>
      <c r="DO117" s="82"/>
      <c r="DP117" s="82"/>
      <c r="DQ117" s="82"/>
      <c r="DR117" s="82"/>
      <c r="DS117" s="82"/>
      <c r="DT117" s="82"/>
      <c r="DU117" s="82"/>
      <c r="DV117" s="82"/>
      <c r="DW117" s="82"/>
      <c r="DX117" s="82"/>
      <c r="DY117" s="82"/>
      <c r="DZ117" s="82"/>
      <c r="EA117" s="82"/>
      <c r="EB117" s="82"/>
      <c r="EC117" s="82"/>
      <c r="ED117" s="82"/>
      <c r="EE117" s="82"/>
      <c r="EF117" s="82"/>
      <c r="EG117" s="82"/>
      <c r="EH117" s="82"/>
      <c r="EI117" s="82"/>
      <c r="EJ117" s="82"/>
      <c r="EK117" s="82"/>
      <c r="EL117" s="82"/>
      <c r="EM117" s="82"/>
      <c r="EN117" s="82"/>
      <c r="EO117" s="82"/>
      <c r="EP117" s="82"/>
      <c r="EQ117" s="82"/>
      <c r="ER117" s="82"/>
      <c r="ES117" s="82"/>
      <c r="ET117" s="82"/>
      <c r="EU117" s="82"/>
      <c r="EV117" s="82"/>
      <c r="EW117" s="82"/>
      <c r="EX117" s="82"/>
      <c r="EY117" s="82"/>
      <c r="EZ117" s="82"/>
      <c r="FA117" s="82"/>
      <c r="FB117" s="82"/>
      <c r="FC117" s="82"/>
      <c r="FD117" s="82"/>
      <c r="FE117" s="82"/>
      <c r="FF117" s="82"/>
      <c r="FG117" s="82"/>
      <c r="FH117" s="82"/>
      <c r="FI117" s="82"/>
      <c r="FJ117" s="82"/>
      <c r="FK117" s="82"/>
      <c r="FL117" s="82"/>
      <c r="FM117" s="82"/>
      <c r="FN117" s="82"/>
      <c r="FO117" s="82"/>
      <c r="FP117" s="82"/>
      <c r="FQ117" s="82"/>
      <c r="FR117" s="82"/>
      <c r="FS117" s="82"/>
      <c r="FT117" s="82"/>
      <c r="FU117" s="82"/>
      <c r="FV117" s="82"/>
      <c r="FW117" s="82"/>
      <c r="FX117" s="82"/>
      <c r="FY117" s="82"/>
      <c r="FZ117" s="82"/>
      <c r="GA117" s="82"/>
      <c r="GB117" s="82"/>
      <c r="GC117" s="82"/>
      <c r="GD117" s="82"/>
      <c r="GE117" s="82"/>
      <c r="GF117" s="82"/>
      <c r="GG117" s="82"/>
      <c r="GH117" s="82"/>
      <c r="GI117" s="82"/>
      <c r="GJ117" s="82"/>
      <c r="GK117" s="82"/>
      <c r="GL117" s="82"/>
      <c r="GM117" s="82"/>
      <c r="GN117" s="82"/>
      <c r="GO117" s="82"/>
      <c r="GP117" s="82"/>
      <c r="GQ117" s="82"/>
      <c r="GR117" s="82"/>
      <c r="GS117" s="82"/>
      <c r="GT117" s="82"/>
      <c r="GU117" s="82"/>
      <c r="GV117" s="82"/>
      <c r="GW117" s="82"/>
      <c r="GX117" s="82"/>
      <c r="GY117" s="82"/>
      <c r="GZ117" s="82"/>
      <c r="HA117" s="82"/>
      <c r="HB117" s="82"/>
      <c r="HC117" s="82"/>
      <c r="HD117" s="82"/>
      <c r="HE117" s="82"/>
      <c r="HF117" s="82"/>
      <c r="HG117" s="82"/>
      <c r="HH117" s="82"/>
      <c r="HI117" s="82"/>
      <c r="HJ117" s="82"/>
      <c r="HK117" s="82"/>
      <c r="HL117" s="82"/>
      <c r="HM117" s="82"/>
      <c r="HN117" s="82"/>
      <c r="HO117" s="82"/>
      <c r="HP117" s="82"/>
      <c r="HQ117" s="82"/>
      <c r="HR117" s="82"/>
      <c r="HS117" s="82"/>
      <c r="HT117" s="82"/>
      <c r="HU117" s="82"/>
      <c r="HV117" s="82"/>
      <c r="HW117" s="82"/>
      <c r="HX117" s="82"/>
      <c r="HY117" s="82"/>
      <c r="HZ117" s="82"/>
      <c r="IA117" s="82"/>
      <c r="IB117" s="82"/>
      <c r="IC117" s="82"/>
      <c r="ID117" s="82"/>
      <c r="IE117" s="82"/>
      <c r="IF117" s="82"/>
      <c r="IG117" s="82"/>
      <c r="IH117" s="82"/>
      <c r="II117" s="82"/>
      <c r="IJ117" s="82"/>
      <c r="IK117" s="82"/>
      <c r="IL117" s="82"/>
      <c r="IM117" s="82"/>
      <c r="IN117" s="82"/>
      <c r="IO117" s="82"/>
      <c r="IP117" s="82"/>
      <c r="IQ117" s="82"/>
      <c r="IR117" s="82"/>
      <c r="IS117" s="82"/>
      <c r="IT117" s="82"/>
      <c r="IU117" s="82"/>
      <c r="IV117" s="82"/>
    </row>
  </sheetData>
  <phoneticPr fontId="12" type="noConversion"/>
  <pageMargins left="0.75" right="0.75" top="1" bottom="1" header="0.5" footer="0.5"/>
  <pageSetup paperSize="9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3"/>
  <sheetViews>
    <sheetView topLeftCell="A10" workbookViewId="0">
      <selection activeCell="E65" sqref="E65"/>
    </sheetView>
  </sheetViews>
  <sheetFormatPr defaultRowHeight="12.75" x14ac:dyDescent="0.2"/>
  <cols>
    <col min="1" max="1" width="6.7109375" customWidth="1"/>
    <col min="2" max="2" width="25.85546875" customWidth="1"/>
    <col min="3" max="4" width="16.42578125" customWidth="1"/>
    <col min="5" max="5" width="14" customWidth="1"/>
    <col min="6" max="6" width="6.7109375" customWidth="1"/>
    <col min="8" max="8" width="8.85546875" customWidth="1"/>
    <col min="9" max="9" width="9" customWidth="1"/>
  </cols>
  <sheetData>
    <row r="1" spans="1:6" ht="15.75" x14ac:dyDescent="0.25">
      <c r="A1" s="1"/>
      <c r="B1" s="1" t="s">
        <v>104</v>
      </c>
      <c r="C1" s="1"/>
      <c r="E1" s="1"/>
    </row>
    <row r="2" spans="1:6" x14ac:dyDescent="0.2">
      <c r="A2" s="2" t="s">
        <v>99</v>
      </c>
      <c r="B2" s="2" t="s">
        <v>181</v>
      </c>
      <c r="C2" s="2"/>
    </row>
    <row r="3" spans="1:6" ht="9.75" customHeight="1" x14ac:dyDescent="0.2">
      <c r="A3" s="2"/>
      <c r="B3" s="2"/>
      <c r="C3" s="2"/>
    </row>
    <row r="4" spans="1:6" ht="15.75" x14ac:dyDescent="0.25">
      <c r="B4" s="2" t="s">
        <v>100</v>
      </c>
      <c r="C4" s="1"/>
      <c r="D4" s="1"/>
      <c r="E4" s="3" t="s">
        <v>125</v>
      </c>
      <c r="F4" s="47"/>
    </row>
    <row r="5" spans="1:6" ht="9.75" customHeight="1" x14ac:dyDescent="0.2">
      <c r="A5" s="2"/>
      <c r="B5" s="2"/>
    </row>
    <row r="6" spans="1:6" x14ac:dyDescent="0.2">
      <c r="B6" s="2" t="s">
        <v>101</v>
      </c>
      <c r="C6" s="6" t="s">
        <v>1</v>
      </c>
      <c r="D6" s="6" t="s">
        <v>1</v>
      </c>
    </row>
    <row r="7" spans="1:6" ht="5.25" customHeight="1" x14ac:dyDescent="0.2">
      <c r="A7" s="2"/>
      <c r="B7" s="2"/>
    </row>
    <row r="8" spans="1:6" x14ac:dyDescent="0.2">
      <c r="A8" s="108"/>
      <c r="B8" s="17"/>
      <c r="C8" s="253">
        <v>2018</v>
      </c>
      <c r="D8" s="254">
        <v>2019</v>
      </c>
    </row>
    <row r="9" spans="1:6" x14ac:dyDescent="0.2">
      <c r="A9" s="111"/>
      <c r="B9" s="112" t="s">
        <v>0</v>
      </c>
      <c r="C9" s="18"/>
      <c r="D9" s="18"/>
    </row>
    <row r="10" spans="1:6" x14ac:dyDescent="0.2">
      <c r="A10" s="113"/>
      <c r="B10" s="21" t="s">
        <v>108</v>
      </c>
      <c r="C10" s="20">
        <v>22223.24</v>
      </c>
      <c r="D10" s="20">
        <v>20301.27</v>
      </c>
    </row>
    <row r="11" spans="1:6" x14ac:dyDescent="0.2">
      <c r="A11" s="113"/>
      <c r="B11" s="21" t="s">
        <v>109</v>
      </c>
      <c r="C11" s="20">
        <v>5658.37</v>
      </c>
      <c r="D11" s="20">
        <v>6246.07</v>
      </c>
    </row>
    <row r="12" spans="1:6" x14ac:dyDescent="0.2">
      <c r="A12" s="113"/>
      <c r="B12" s="21" t="s">
        <v>111</v>
      </c>
      <c r="C12" s="20">
        <v>2440.17</v>
      </c>
      <c r="D12" s="20">
        <v>2550.64</v>
      </c>
    </row>
    <row r="13" spans="1:6" x14ac:dyDescent="0.2">
      <c r="A13" s="113"/>
      <c r="B13" s="21" t="s">
        <v>113</v>
      </c>
      <c r="C13" s="20">
        <v>5966.92</v>
      </c>
      <c r="D13" s="20">
        <v>6835.27</v>
      </c>
    </row>
    <row r="14" spans="1:6" x14ac:dyDescent="0.2">
      <c r="A14" s="113"/>
      <c r="B14" s="21" t="s">
        <v>147</v>
      </c>
      <c r="C14" s="20">
        <v>18458.11</v>
      </c>
      <c r="D14" s="20">
        <v>21173.91</v>
      </c>
    </row>
    <row r="15" spans="1:6" x14ac:dyDescent="0.2">
      <c r="A15" s="113"/>
      <c r="B15" s="21" t="s">
        <v>110</v>
      </c>
      <c r="C15" s="20">
        <v>1380.6</v>
      </c>
      <c r="D15" s="20">
        <v>1496.19</v>
      </c>
    </row>
    <row r="16" spans="1:6" x14ac:dyDescent="0.2">
      <c r="A16" s="113"/>
      <c r="B16" s="21" t="s">
        <v>218</v>
      </c>
      <c r="C16" s="20">
        <v>2377.31</v>
      </c>
      <c r="D16" s="20">
        <v>4002.58</v>
      </c>
    </row>
    <row r="17" spans="1:5" x14ac:dyDescent="0.2">
      <c r="A17" s="113"/>
      <c r="B17" s="21" t="s">
        <v>219</v>
      </c>
      <c r="C17" s="20">
        <v>0</v>
      </c>
      <c r="D17" s="20">
        <v>2000</v>
      </c>
    </row>
    <row r="18" spans="1:5" x14ac:dyDescent="0.2">
      <c r="A18" s="113"/>
      <c r="B18" s="21" t="s">
        <v>102</v>
      </c>
      <c r="C18" s="20">
        <v>561.16</v>
      </c>
      <c r="D18" s="20">
        <v>320.97000000000003</v>
      </c>
    </row>
    <row r="19" spans="1:5" ht="13.5" customHeight="1" x14ac:dyDescent="0.2">
      <c r="A19" s="113"/>
      <c r="B19" s="21" t="s">
        <v>179</v>
      </c>
      <c r="C19" s="20">
        <v>2748.1</v>
      </c>
      <c r="D19" s="20">
        <v>0</v>
      </c>
    </row>
    <row r="20" spans="1:5" ht="13.5" customHeight="1" x14ac:dyDescent="0.2">
      <c r="A20" s="113"/>
      <c r="B20" s="192" t="s">
        <v>226</v>
      </c>
      <c r="C20" s="20">
        <v>22182.92</v>
      </c>
      <c r="D20" s="20">
        <v>6621.11</v>
      </c>
    </row>
    <row r="21" spans="1:5" ht="13.5" customHeight="1" x14ac:dyDescent="0.2">
      <c r="A21" s="113"/>
      <c r="B21" s="192" t="s">
        <v>233</v>
      </c>
      <c r="C21" s="20"/>
      <c r="D21" s="20"/>
    </row>
    <row r="22" spans="1:5" x14ac:dyDescent="0.2">
      <c r="A22" s="114"/>
      <c r="B22" s="120" t="s">
        <v>143</v>
      </c>
      <c r="C22" s="107">
        <f>SUM(C10:C20)</f>
        <v>83996.9</v>
      </c>
      <c r="D22" s="107">
        <f>SUM(D10:D20)</f>
        <v>71548.010000000009</v>
      </c>
    </row>
    <row r="23" spans="1:5" ht="8.25" customHeight="1" x14ac:dyDescent="0.2">
      <c r="A23" s="113"/>
      <c r="B23" s="21"/>
      <c r="C23" s="20"/>
      <c r="D23" s="21"/>
    </row>
    <row r="24" spans="1:5" x14ac:dyDescent="0.2">
      <c r="A24" s="115"/>
      <c r="B24" s="116" t="s">
        <v>2</v>
      </c>
      <c r="C24" s="20"/>
      <c r="D24" s="21"/>
    </row>
    <row r="25" spans="1:5" x14ac:dyDescent="0.2">
      <c r="A25" s="113"/>
      <c r="B25" s="21" t="s">
        <v>148</v>
      </c>
      <c r="C25" s="20">
        <v>510</v>
      </c>
      <c r="D25" s="20">
        <v>207</v>
      </c>
    </row>
    <row r="26" spans="1:5" x14ac:dyDescent="0.2">
      <c r="A26" s="113"/>
      <c r="B26" s="192" t="s">
        <v>232</v>
      </c>
      <c r="C26" s="20">
        <v>32182.92</v>
      </c>
      <c r="D26" s="20">
        <v>17121.11</v>
      </c>
      <c r="E26" s="83"/>
    </row>
    <row r="27" spans="1:5" x14ac:dyDescent="0.2">
      <c r="A27" s="113"/>
      <c r="B27" s="21" t="s">
        <v>105</v>
      </c>
      <c r="C27" s="20">
        <v>16487.78</v>
      </c>
      <c r="D27" s="20">
        <v>15471.36</v>
      </c>
    </row>
    <row r="28" spans="1:5" x14ac:dyDescent="0.2">
      <c r="A28" s="113"/>
      <c r="B28" s="21" t="s">
        <v>106</v>
      </c>
      <c r="C28" s="20">
        <v>25399.21</v>
      </c>
      <c r="D28" s="20">
        <v>29312.02</v>
      </c>
    </row>
    <row r="29" spans="1:5" x14ac:dyDescent="0.2">
      <c r="A29" s="113"/>
      <c r="B29" s="21" t="s">
        <v>107</v>
      </c>
      <c r="C29" s="20">
        <v>1570.54</v>
      </c>
      <c r="D29" s="20">
        <v>1752.5</v>
      </c>
    </row>
    <row r="30" spans="1:5" x14ac:dyDescent="0.2">
      <c r="A30" s="113"/>
      <c r="B30" s="21" t="s">
        <v>103</v>
      </c>
      <c r="C30" s="20">
        <v>1861.16</v>
      </c>
      <c r="D30" s="20">
        <v>1620.97</v>
      </c>
    </row>
    <row r="31" spans="1:5" ht="6.75" customHeight="1" x14ac:dyDescent="0.2">
      <c r="A31" s="113"/>
      <c r="B31" s="21"/>
      <c r="C31" s="20"/>
      <c r="D31" s="20"/>
    </row>
    <row r="32" spans="1:5" x14ac:dyDescent="0.2">
      <c r="A32" s="113"/>
      <c r="B32" s="120" t="s">
        <v>144</v>
      </c>
      <c r="C32" s="107">
        <f>SUM(C25:C31)</f>
        <v>78011.61</v>
      </c>
      <c r="D32" s="107">
        <f>SUM(D25:D31)</f>
        <v>65484.960000000006</v>
      </c>
    </row>
    <row r="33" spans="1:4" ht="9" customHeight="1" x14ac:dyDescent="0.2">
      <c r="A33" s="108"/>
      <c r="B33" s="18"/>
      <c r="C33" s="20"/>
      <c r="D33" s="21"/>
    </row>
    <row r="34" spans="1:4" x14ac:dyDescent="0.2">
      <c r="A34" s="117"/>
      <c r="B34" s="30" t="s">
        <v>151</v>
      </c>
      <c r="C34" s="172">
        <f>SUM(C22-C32)</f>
        <v>5985.2899999999936</v>
      </c>
      <c r="D34" s="172">
        <f>SUM(D22-D32)</f>
        <v>6063.0500000000029</v>
      </c>
    </row>
    <row r="35" spans="1:4" ht="9.75" customHeight="1" x14ac:dyDescent="0.2"/>
    <row r="36" spans="1:4" ht="13.5" customHeight="1" x14ac:dyDescent="0.2">
      <c r="B36" s="16" t="s">
        <v>160</v>
      </c>
      <c r="C36" s="191">
        <v>2018</v>
      </c>
      <c r="D36" s="191">
        <v>2019</v>
      </c>
    </row>
    <row r="37" spans="1:4" ht="6.75" customHeight="1" x14ac:dyDescent="0.2">
      <c r="B37" s="18"/>
      <c r="C37" s="18"/>
      <c r="D37" s="18"/>
    </row>
    <row r="38" spans="1:4" ht="12.75" customHeight="1" x14ac:dyDescent="0.2">
      <c r="B38" s="170" t="s">
        <v>163</v>
      </c>
      <c r="C38" s="192">
        <v>1950.55</v>
      </c>
      <c r="D38" s="173">
        <v>2398.1</v>
      </c>
    </row>
    <row r="39" spans="1:4" ht="12.75" customHeight="1" x14ac:dyDescent="0.2">
      <c r="B39" s="170" t="s">
        <v>164</v>
      </c>
      <c r="C39" s="192">
        <v>6229.51</v>
      </c>
      <c r="D39" s="173">
        <v>4362.29</v>
      </c>
    </row>
    <row r="40" spans="1:4" ht="12.75" customHeight="1" x14ac:dyDescent="0.2">
      <c r="B40" s="170" t="s">
        <v>165</v>
      </c>
      <c r="C40" s="18">
        <v>0</v>
      </c>
      <c r="D40" s="211"/>
    </row>
    <row r="41" spans="1:4" ht="12.75" customHeight="1" x14ac:dyDescent="0.2">
      <c r="B41" s="170" t="s">
        <v>164</v>
      </c>
      <c r="C41" s="18">
        <v>800</v>
      </c>
      <c r="D41" s="211">
        <v>1055.4100000000001</v>
      </c>
    </row>
    <row r="42" spans="1:4" ht="5.25" customHeight="1" x14ac:dyDescent="0.2">
      <c r="B42" s="18"/>
      <c r="C42" s="192"/>
      <c r="D42" s="18"/>
    </row>
    <row r="43" spans="1:4" ht="15" customHeight="1" x14ac:dyDescent="0.2">
      <c r="B43" s="16" t="s">
        <v>166</v>
      </c>
      <c r="C43" s="133">
        <f>SUM(C38+C39-C40-C41)</f>
        <v>7380.06</v>
      </c>
      <c r="D43" s="133">
        <f>SUM(D38+D39-D40-D41)</f>
        <v>5704.98</v>
      </c>
    </row>
    <row r="44" spans="1:4" ht="6.75" customHeight="1" x14ac:dyDescent="0.2"/>
    <row r="45" spans="1:4" x14ac:dyDescent="0.2">
      <c r="B45" s="118"/>
      <c r="C45" s="109">
        <v>2018</v>
      </c>
      <c r="D45" s="109">
        <v>2019</v>
      </c>
    </row>
    <row r="46" spans="1:4" x14ac:dyDescent="0.2">
      <c r="B46" s="119"/>
      <c r="C46" s="110" t="s">
        <v>1</v>
      </c>
      <c r="D46" s="110" t="s">
        <v>1</v>
      </c>
    </row>
    <row r="47" spans="1:4" x14ac:dyDescent="0.2">
      <c r="B47" s="120" t="s">
        <v>161</v>
      </c>
      <c r="C47" s="21"/>
      <c r="D47" s="21"/>
    </row>
    <row r="48" spans="1:4" x14ac:dyDescent="0.2">
      <c r="B48" s="167" t="s">
        <v>0</v>
      </c>
      <c r="C48" s="159">
        <v>8255.75</v>
      </c>
      <c r="D48" s="159">
        <v>8124</v>
      </c>
    </row>
    <row r="49" spans="2:10" x14ac:dyDescent="0.2">
      <c r="B49" s="167" t="s">
        <v>2</v>
      </c>
      <c r="C49" s="159">
        <v>490.91</v>
      </c>
      <c r="D49" s="159">
        <v>912.36</v>
      </c>
    </row>
    <row r="50" spans="2:10" x14ac:dyDescent="0.2">
      <c r="B50" s="192" t="s">
        <v>177</v>
      </c>
      <c r="C50" s="159"/>
      <c r="D50" s="159"/>
    </row>
    <row r="51" spans="2:10" x14ac:dyDescent="0.2">
      <c r="B51" s="16" t="s">
        <v>33</v>
      </c>
      <c r="C51" s="172">
        <f>SUM(C48-C49)</f>
        <v>7764.84</v>
      </c>
      <c r="D51" s="172">
        <f>SUM(D48-D49)</f>
        <v>7211.64</v>
      </c>
    </row>
    <row r="52" spans="2:10" x14ac:dyDescent="0.2">
      <c r="B52" s="23"/>
      <c r="C52" s="23"/>
      <c r="D52" s="23"/>
    </row>
    <row r="53" spans="2:10" x14ac:dyDescent="0.2">
      <c r="B53" s="168" t="s">
        <v>162</v>
      </c>
      <c r="C53" s="173"/>
      <c r="D53" s="173"/>
      <c r="E53" s="84"/>
    </row>
    <row r="54" spans="2:10" x14ac:dyDescent="0.2">
      <c r="B54" s="169" t="s">
        <v>31</v>
      </c>
      <c r="C54" s="173">
        <v>1699.9</v>
      </c>
      <c r="D54" s="212">
        <v>0</v>
      </c>
      <c r="J54" s="83"/>
    </row>
    <row r="55" spans="2:10" x14ac:dyDescent="0.2">
      <c r="B55" s="169" t="s">
        <v>149</v>
      </c>
      <c r="C55" s="173">
        <v>2785</v>
      </c>
      <c r="D55" s="173">
        <v>24236.799999999999</v>
      </c>
      <c r="E55" s="74">
        <v>43909</v>
      </c>
    </row>
    <row r="56" spans="2:10" x14ac:dyDescent="0.2">
      <c r="B56" s="192" t="s">
        <v>178</v>
      </c>
      <c r="C56" s="171"/>
      <c r="D56" s="171"/>
    </row>
    <row r="57" spans="2:10" x14ac:dyDescent="0.2">
      <c r="B57" s="16" t="s">
        <v>150</v>
      </c>
      <c r="C57" s="190">
        <f>SUM(C54-C55)</f>
        <v>-1085.0999999999999</v>
      </c>
      <c r="D57" s="190">
        <f>SUM(D54-D55)</f>
        <v>-24236.799999999999</v>
      </c>
    </row>
    <row r="58" spans="2:10" ht="7.5" customHeight="1" x14ac:dyDescent="0.2">
      <c r="B58" s="83"/>
      <c r="C58" s="156"/>
      <c r="D58" s="156"/>
    </row>
    <row r="59" spans="2:10" x14ac:dyDescent="0.2">
      <c r="B59" s="83" t="s">
        <v>234</v>
      </c>
      <c r="E59" s="74"/>
    </row>
    <row r="60" spans="2:10" x14ac:dyDescent="0.2">
      <c r="B60" s="83" t="s">
        <v>235</v>
      </c>
    </row>
    <row r="63" spans="2:10" x14ac:dyDescent="0.2">
      <c r="E63" s="161"/>
    </row>
  </sheetData>
  <phoneticPr fontId="12" type="noConversion"/>
  <pageMargins left="0.74803149606299213" right="0.74803149606299213" top="0.98425196850393704" bottom="0.59055118110236227" header="0.51181102362204722" footer="0.11811023622047245"/>
  <pageSetup paperSize="9"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0"/>
  <sheetViews>
    <sheetView workbookViewId="0">
      <selection activeCell="I51" sqref="I51"/>
    </sheetView>
  </sheetViews>
  <sheetFormatPr defaultRowHeight="12.75" x14ac:dyDescent="0.2"/>
  <cols>
    <col min="1" max="1" width="7.85546875" customWidth="1"/>
    <col min="2" max="2" width="28.85546875" customWidth="1"/>
    <col min="3" max="3" width="15" customWidth="1"/>
    <col min="4" max="4" width="1" customWidth="1"/>
    <col min="5" max="5" width="14.28515625" customWidth="1"/>
    <col min="6" max="6" width="9" customWidth="1"/>
  </cols>
  <sheetData>
    <row r="1" spans="1:6" ht="15.75" x14ac:dyDescent="0.25">
      <c r="B1" s="1" t="s">
        <v>167</v>
      </c>
    </row>
    <row r="2" spans="1:6" x14ac:dyDescent="0.2">
      <c r="B2" s="2" t="s">
        <v>182</v>
      </c>
    </row>
    <row r="4" spans="1:6" x14ac:dyDescent="0.2">
      <c r="F4" t="s">
        <v>126</v>
      </c>
    </row>
    <row r="5" spans="1:6" x14ac:dyDescent="0.2">
      <c r="A5" s="2">
        <v>2</v>
      </c>
      <c r="B5" s="2" t="s">
        <v>63</v>
      </c>
      <c r="E5" s="2"/>
    </row>
    <row r="6" spans="1:6" x14ac:dyDescent="0.2">
      <c r="A6" s="2"/>
      <c r="B6" s="2"/>
    </row>
    <row r="7" spans="1:6" x14ac:dyDescent="0.2">
      <c r="B7" s="55" t="s">
        <v>40</v>
      </c>
      <c r="C7" s="55">
        <v>2018</v>
      </c>
      <c r="D7" s="56"/>
      <c r="E7" s="55">
        <v>2019</v>
      </c>
    </row>
    <row r="8" spans="1:6" x14ac:dyDescent="0.2">
      <c r="B8" s="57"/>
      <c r="C8" s="57" t="s">
        <v>1</v>
      </c>
      <c r="D8" s="58"/>
      <c r="E8" s="57" t="s">
        <v>1</v>
      </c>
      <c r="F8" s="54"/>
    </row>
    <row r="9" spans="1:6" x14ac:dyDescent="0.2">
      <c r="B9" s="18"/>
      <c r="C9" s="18"/>
      <c r="D9" s="18"/>
      <c r="E9" s="18"/>
      <c r="F9" s="252"/>
    </row>
    <row r="10" spans="1:6" x14ac:dyDescent="0.2">
      <c r="B10" s="59" t="s">
        <v>41</v>
      </c>
      <c r="C10" s="60"/>
      <c r="D10" s="60"/>
      <c r="E10" s="60"/>
      <c r="F10" s="252"/>
    </row>
    <row r="11" spans="1:6" x14ac:dyDescent="0.2">
      <c r="B11" s="61"/>
      <c r="C11" s="49"/>
      <c r="D11" s="49"/>
      <c r="E11" s="49"/>
    </row>
    <row r="12" spans="1:6" x14ac:dyDescent="0.2">
      <c r="B12" s="62" t="s">
        <v>50</v>
      </c>
      <c r="C12" s="48">
        <v>72851.86</v>
      </c>
      <c r="D12" s="48"/>
      <c r="E12" s="48">
        <v>67278.960000000006</v>
      </c>
      <c r="F12" s="135"/>
    </row>
    <row r="13" spans="1:6" x14ac:dyDescent="0.2">
      <c r="B13" s="62" t="s">
        <v>51</v>
      </c>
      <c r="C13" s="48">
        <v>1.67</v>
      </c>
      <c r="D13" s="48"/>
      <c r="E13" s="48">
        <v>1.67</v>
      </c>
    </row>
    <row r="14" spans="1:6" x14ac:dyDescent="0.2">
      <c r="B14" s="62" t="s">
        <v>52</v>
      </c>
      <c r="C14" s="48">
        <v>3.82</v>
      </c>
      <c r="D14" s="48"/>
      <c r="E14" s="48">
        <v>3.82</v>
      </c>
    </row>
    <row r="15" spans="1:6" x14ac:dyDescent="0.2">
      <c r="B15" s="62" t="s">
        <v>53</v>
      </c>
      <c r="C15" s="48">
        <v>8.11</v>
      </c>
      <c r="D15" s="48"/>
      <c r="E15" s="48">
        <v>8.11</v>
      </c>
    </row>
    <row r="16" spans="1:6" x14ac:dyDescent="0.2">
      <c r="B16" s="62"/>
      <c r="C16" s="64"/>
      <c r="D16" s="48"/>
      <c r="E16" s="64"/>
    </row>
    <row r="17" spans="2:5" x14ac:dyDescent="0.2">
      <c r="B17" s="35" t="s">
        <v>42</v>
      </c>
      <c r="C17" s="65">
        <f>SUM(C12:C16)</f>
        <v>72865.460000000006</v>
      </c>
      <c r="D17" s="48"/>
      <c r="E17" s="65">
        <f>SUM(E12:E16)</f>
        <v>67292.560000000012</v>
      </c>
    </row>
    <row r="18" spans="2:5" x14ac:dyDescent="0.2">
      <c r="B18" s="62"/>
      <c r="C18" s="48"/>
      <c r="D18" s="48"/>
      <c r="E18" s="48"/>
    </row>
    <row r="19" spans="2:5" x14ac:dyDescent="0.2">
      <c r="B19" s="63" t="s">
        <v>54</v>
      </c>
      <c r="C19" s="48"/>
      <c r="D19" s="48"/>
      <c r="E19" s="48"/>
    </row>
    <row r="20" spans="2:5" x14ac:dyDescent="0.2">
      <c r="B20" s="62" t="s">
        <v>55</v>
      </c>
      <c r="C20" s="48"/>
      <c r="D20" s="48"/>
      <c r="E20" s="48"/>
    </row>
    <row r="21" spans="2:5" x14ac:dyDescent="0.2">
      <c r="B21" s="62" t="s">
        <v>49</v>
      </c>
      <c r="C21" s="123">
        <v>42006.98</v>
      </c>
      <c r="D21" s="48"/>
      <c r="E21" s="123">
        <v>42322.75</v>
      </c>
    </row>
    <row r="22" spans="2:5" x14ac:dyDescent="0.2">
      <c r="B22" s="62" t="s">
        <v>224</v>
      </c>
      <c r="C22" s="48">
        <v>6949.79</v>
      </c>
      <c r="D22" s="62"/>
      <c r="E22" s="48">
        <v>8507.76</v>
      </c>
    </row>
    <row r="23" spans="2:5" x14ac:dyDescent="0.2">
      <c r="B23" s="49"/>
      <c r="C23" s="66"/>
      <c r="D23" s="62"/>
      <c r="E23" s="66"/>
    </row>
    <row r="24" spans="2:5" x14ac:dyDescent="0.2">
      <c r="B24" s="35" t="s">
        <v>74</v>
      </c>
      <c r="C24" s="65">
        <f>SUM(C21:C23)</f>
        <v>48956.770000000004</v>
      </c>
      <c r="D24" s="62"/>
      <c r="E24" s="65">
        <f>SUM(E21:E23)</f>
        <v>50830.51</v>
      </c>
    </row>
    <row r="25" spans="2:5" x14ac:dyDescent="0.2">
      <c r="B25" s="49"/>
      <c r="C25" s="62"/>
      <c r="D25" s="62"/>
      <c r="E25" s="62"/>
    </row>
    <row r="26" spans="2:5" x14ac:dyDescent="0.2">
      <c r="B26" s="32" t="s">
        <v>56</v>
      </c>
      <c r="C26" s="36">
        <f>SUM(C17+C24)</f>
        <v>121822.23000000001</v>
      </c>
      <c r="D26" s="49"/>
      <c r="E26" s="36">
        <f>SUM(E17+E24)</f>
        <v>118123.07</v>
      </c>
    </row>
    <row r="27" spans="2:5" x14ac:dyDescent="0.2">
      <c r="B27" s="24"/>
      <c r="C27" s="24"/>
      <c r="D27" s="24"/>
      <c r="E27" s="24"/>
    </row>
    <row r="33" spans="2:5" x14ac:dyDescent="0.2">
      <c r="B33" t="s">
        <v>114</v>
      </c>
    </row>
    <row r="40" spans="2:5" x14ac:dyDescent="0.2">
      <c r="E40" s="74"/>
    </row>
    <row r="48" spans="2:5" x14ac:dyDescent="0.2">
      <c r="E48" s="124"/>
    </row>
    <row r="50" spans="5:5" x14ac:dyDescent="0.2">
      <c r="E50" s="74">
        <v>43909</v>
      </c>
    </row>
  </sheetData>
  <phoneticPr fontId="12" type="noConversion"/>
  <pageMargins left="0.75" right="0.75" top="1" bottom="1" header="0.5" footer="0.5"/>
  <pageSetup paperSize="9" orientation="portrait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09"/>
  <sheetViews>
    <sheetView zoomScale="85" zoomScaleNormal="85" workbookViewId="0">
      <selection activeCell="I55" sqref="I55"/>
    </sheetView>
  </sheetViews>
  <sheetFormatPr defaultRowHeight="12.75" x14ac:dyDescent="0.2"/>
  <cols>
    <col min="1" max="1" width="27.85546875" customWidth="1"/>
    <col min="2" max="2" width="11.5703125" customWidth="1"/>
    <col min="3" max="3" width="2.140625" customWidth="1"/>
    <col min="4" max="4" width="21.28515625" customWidth="1"/>
    <col min="5" max="5" width="13" customWidth="1"/>
  </cols>
  <sheetData>
    <row r="1" spans="1:6" s="202" customFormat="1" ht="15" x14ac:dyDescent="0.25">
      <c r="A1" s="69" t="s">
        <v>168</v>
      </c>
    </row>
    <row r="2" spans="1:6" s="202" customFormat="1" ht="15" x14ac:dyDescent="0.25">
      <c r="A2" s="69" t="s">
        <v>181</v>
      </c>
    </row>
    <row r="3" spans="1:6" s="202" customFormat="1" ht="8.25" customHeight="1" x14ac:dyDescent="0.2">
      <c r="E3" s="203"/>
    </row>
    <row r="4" spans="1:6" s="202" customFormat="1" ht="15" x14ac:dyDescent="0.25">
      <c r="A4" s="69" t="s">
        <v>220</v>
      </c>
      <c r="B4" s="69"/>
      <c r="C4" s="69"/>
      <c r="E4" s="203" t="s">
        <v>127</v>
      </c>
    </row>
    <row r="5" spans="1:6" s="202" customFormat="1" ht="9" customHeight="1" x14ac:dyDescent="0.2"/>
    <row r="6" spans="1:6" s="202" customFormat="1" ht="15" x14ac:dyDescent="0.25">
      <c r="A6" s="69" t="s">
        <v>221</v>
      </c>
      <c r="B6" s="69"/>
    </row>
    <row r="7" spans="1:6" ht="9" customHeight="1" x14ac:dyDescent="0.2"/>
    <row r="8" spans="1:6" ht="15" x14ac:dyDescent="0.25">
      <c r="A8" s="196" t="s">
        <v>0</v>
      </c>
      <c r="B8" s="197" t="s">
        <v>1</v>
      </c>
      <c r="C8" s="198"/>
      <c r="D8" s="196" t="s">
        <v>2</v>
      </c>
      <c r="E8" s="197" t="s">
        <v>1</v>
      </c>
    </row>
    <row r="9" spans="1:6" ht="7.5" customHeight="1" x14ac:dyDescent="0.25">
      <c r="A9" s="199"/>
      <c r="B9" s="200"/>
      <c r="C9" s="201"/>
      <c r="D9" s="199"/>
      <c r="E9" s="200"/>
    </row>
    <row r="10" spans="1:6" x14ac:dyDescent="0.2">
      <c r="A10" s="213" t="s">
        <v>76</v>
      </c>
      <c r="B10" s="214"/>
      <c r="C10" s="170"/>
      <c r="D10" s="213" t="s">
        <v>26</v>
      </c>
      <c r="E10" s="214"/>
      <c r="F10" s="83"/>
    </row>
    <row r="11" spans="1:6" x14ac:dyDescent="0.2">
      <c r="A11" s="215" t="s">
        <v>16</v>
      </c>
      <c r="B11" s="214">
        <v>5354.9</v>
      </c>
      <c r="C11" s="170"/>
      <c r="D11" s="215" t="s">
        <v>22</v>
      </c>
      <c r="E11" s="214">
        <v>10500</v>
      </c>
      <c r="F11" s="83"/>
    </row>
    <row r="12" spans="1:6" x14ac:dyDescent="0.2">
      <c r="A12" s="215" t="s">
        <v>15</v>
      </c>
      <c r="B12" s="214">
        <v>5115.07</v>
      </c>
      <c r="C12" s="170"/>
      <c r="D12" s="83" t="s">
        <v>230</v>
      </c>
      <c r="E12" s="218">
        <v>6621.11</v>
      </c>
      <c r="F12" s="83"/>
    </row>
    <row r="13" spans="1:6" x14ac:dyDescent="0.2">
      <c r="A13" s="215" t="s">
        <v>17</v>
      </c>
      <c r="B13" s="214">
        <v>1742.3</v>
      </c>
      <c r="C13" s="170"/>
      <c r="D13" s="221" t="s">
        <v>229</v>
      </c>
      <c r="E13" s="234">
        <f>SUM(E11:E12)</f>
        <v>17121.11</v>
      </c>
    </row>
    <row r="14" spans="1:6" x14ac:dyDescent="0.2">
      <c r="A14" s="215" t="s">
        <v>170</v>
      </c>
      <c r="B14" s="214">
        <v>8089</v>
      </c>
      <c r="C14" s="170"/>
      <c r="D14" s="215"/>
      <c r="E14" s="214"/>
    </row>
    <row r="15" spans="1:6" x14ac:dyDescent="0.2">
      <c r="A15" s="217" t="s">
        <v>87</v>
      </c>
      <c r="B15" s="219">
        <f>SUM(B11:B14)</f>
        <v>20301.269999999997</v>
      </c>
      <c r="C15" s="170"/>
      <c r="D15" s="215" t="s">
        <v>228</v>
      </c>
      <c r="E15" s="214">
        <v>207</v>
      </c>
    </row>
    <row r="16" spans="1:6" ht="8.25" customHeight="1" x14ac:dyDescent="0.2">
      <c r="A16" s="215"/>
      <c r="B16" s="218"/>
      <c r="C16" s="170"/>
      <c r="D16" s="215"/>
      <c r="E16" s="214"/>
    </row>
    <row r="17" spans="1:10" x14ac:dyDescent="0.2">
      <c r="A17" s="215" t="s">
        <v>171</v>
      </c>
      <c r="B17" s="220">
        <v>6246.07</v>
      </c>
      <c r="C17" s="170"/>
      <c r="D17" s="213" t="s">
        <v>3</v>
      </c>
      <c r="E17" s="214"/>
    </row>
    <row r="18" spans="1:10" x14ac:dyDescent="0.2">
      <c r="A18" s="221" t="s">
        <v>172</v>
      </c>
      <c r="B18" s="218">
        <f>SUM(B15+B17)</f>
        <v>26547.339999999997</v>
      </c>
      <c r="C18" s="170"/>
      <c r="D18" s="215" t="s">
        <v>91</v>
      </c>
      <c r="E18" s="214">
        <v>800</v>
      </c>
    </row>
    <row r="19" spans="1:10" x14ac:dyDescent="0.2">
      <c r="A19" s="217"/>
      <c r="B19" s="218"/>
      <c r="C19" s="170"/>
      <c r="D19" s="215" t="s">
        <v>24</v>
      </c>
      <c r="E19" s="214">
        <v>6688.3</v>
      </c>
    </row>
    <row r="20" spans="1:10" x14ac:dyDescent="0.2">
      <c r="A20" s="213" t="s">
        <v>75</v>
      </c>
      <c r="B20" s="214"/>
      <c r="C20" s="170"/>
      <c r="D20" s="215" t="s">
        <v>112</v>
      </c>
      <c r="E20" s="214">
        <v>7363.14</v>
      </c>
    </row>
    <row r="21" spans="1:10" x14ac:dyDescent="0.2">
      <c r="A21" s="215" t="s">
        <v>4</v>
      </c>
      <c r="B21" s="214">
        <v>241.13</v>
      </c>
      <c r="C21" s="170"/>
      <c r="D21" s="215" t="s">
        <v>79</v>
      </c>
      <c r="E21" s="214">
        <v>619.91999999999996</v>
      </c>
    </row>
    <row r="22" spans="1:10" x14ac:dyDescent="0.2">
      <c r="A22" s="215" t="s">
        <v>5</v>
      </c>
      <c r="B22" s="214">
        <v>1481.94</v>
      </c>
      <c r="C22" s="170"/>
      <c r="D22" s="222" t="s">
        <v>80</v>
      </c>
      <c r="E22" s="214">
        <v>0</v>
      </c>
    </row>
    <row r="23" spans="1:10" x14ac:dyDescent="0.2">
      <c r="A23" s="215" t="s">
        <v>6</v>
      </c>
      <c r="B23" s="216">
        <v>827.57</v>
      </c>
      <c r="C23" s="170"/>
      <c r="D23" s="215" t="s">
        <v>23</v>
      </c>
      <c r="E23" s="216">
        <v>0</v>
      </c>
    </row>
    <row r="24" spans="1:10" x14ac:dyDescent="0.2">
      <c r="A24" s="223" t="s">
        <v>88</v>
      </c>
      <c r="B24" s="218">
        <f>SUM(B21:B23)</f>
        <v>2550.6400000000003</v>
      </c>
      <c r="C24" s="170"/>
      <c r="D24" s="217" t="s">
        <v>93</v>
      </c>
      <c r="E24" s="218">
        <f>SUM(E18:E23)</f>
        <v>15471.36</v>
      </c>
      <c r="J24" s="45"/>
    </row>
    <row r="25" spans="1:10" ht="11.25" customHeight="1" x14ac:dyDescent="0.2">
      <c r="A25" s="215"/>
      <c r="B25" s="214"/>
      <c r="C25" s="170"/>
      <c r="D25" s="215"/>
      <c r="E25" s="214"/>
    </row>
    <row r="26" spans="1:10" x14ac:dyDescent="0.2">
      <c r="A26" s="215" t="s">
        <v>175</v>
      </c>
      <c r="B26" s="214">
        <v>6835.27</v>
      </c>
      <c r="C26" s="170"/>
      <c r="D26" s="217"/>
      <c r="E26" s="218"/>
    </row>
    <row r="27" spans="1:10" ht="10.5" customHeight="1" thickBot="1" x14ac:dyDescent="0.25">
      <c r="A27" s="215"/>
      <c r="B27" s="214"/>
      <c r="C27" s="170"/>
      <c r="D27" s="215"/>
      <c r="E27" s="214"/>
    </row>
    <row r="28" spans="1:10" ht="13.5" thickBot="1" x14ac:dyDescent="0.25">
      <c r="A28" s="224" t="s">
        <v>89</v>
      </c>
      <c r="B28" s="225">
        <f>SUM(B18+B24+B26)</f>
        <v>35933.25</v>
      </c>
      <c r="C28" s="170"/>
      <c r="D28" s="221" t="s">
        <v>94</v>
      </c>
      <c r="E28" s="225">
        <f>SUM(E13+E15+E24)</f>
        <v>32799.47</v>
      </c>
    </row>
    <row r="29" spans="1:10" ht="8.25" customHeight="1" x14ac:dyDescent="0.2">
      <c r="A29" s="226"/>
      <c r="B29" s="214"/>
      <c r="C29" s="170"/>
      <c r="D29" s="215"/>
      <c r="E29" s="214"/>
    </row>
    <row r="30" spans="1:10" x14ac:dyDescent="0.2">
      <c r="A30" s="213" t="s">
        <v>77</v>
      </c>
      <c r="B30" s="214"/>
      <c r="C30" s="170"/>
      <c r="D30" s="213" t="s">
        <v>8</v>
      </c>
      <c r="E30" s="214"/>
    </row>
    <row r="31" spans="1:10" x14ac:dyDescent="0.2">
      <c r="A31" s="215" t="s">
        <v>18</v>
      </c>
      <c r="B31" s="214">
        <v>802.83</v>
      </c>
      <c r="C31" s="170"/>
      <c r="D31" s="215" t="s">
        <v>9</v>
      </c>
      <c r="E31" s="214">
        <v>10508.58</v>
      </c>
      <c r="F31" s="83"/>
    </row>
    <row r="32" spans="1:10" x14ac:dyDescent="0.2">
      <c r="A32" s="215" t="s">
        <v>19</v>
      </c>
      <c r="B32" s="227">
        <v>128.69999999999999</v>
      </c>
      <c r="C32" s="170"/>
      <c r="D32" s="215" t="s">
        <v>10</v>
      </c>
      <c r="E32" s="214">
        <v>8158.53</v>
      </c>
    </row>
    <row r="33" spans="1:11" x14ac:dyDescent="0.2">
      <c r="A33" s="215" t="s">
        <v>20</v>
      </c>
      <c r="B33" s="214">
        <v>0</v>
      </c>
      <c r="C33" s="170"/>
      <c r="D33" s="215" t="s">
        <v>11</v>
      </c>
      <c r="E33" s="214">
        <v>904.32</v>
      </c>
      <c r="K33" s="9"/>
    </row>
    <row r="34" spans="1:11" x14ac:dyDescent="0.2">
      <c r="A34" s="215" t="s">
        <v>78</v>
      </c>
      <c r="B34" s="214">
        <v>5</v>
      </c>
      <c r="C34" s="170"/>
      <c r="D34" s="215" t="s">
        <v>25</v>
      </c>
      <c r="E34" s="214">
        <v>1184.51</v>
      </c>
      <c r="K34" s="9"/>
    </row>
    <row r="35" spans="1:11" x14ac:dyDescent="0.2">
      <c r="A35" s="215"/>
      <c r="B35" s="214"/>
      <c r="C35" s="170"/>
      <c r="D35" s="215" t="s">
        <v>134</v>
      </c>
      <c r="E35" s="214">
        <v>1717.5</v>
      </c>
      <c r="K35" s="9"/>
    </row>
    <row r="36" spans="1:11" x14ac:dyDescent="0.2">
      <c r="A36" s="213" t="s">
        <v>7</v>
      </c>
      <c r="B36" s="214">
        <v>930</v>
      </c>
      <c r="C36" s="170"/>
      <c r="D36" s="215" t="s">
        <v>135</v>
      </c>
      <c r="E36" s="214">
        <v>0</v>
      </c>
    </row>
    <row r="37" spans="1:11" x14ac:dyDescent="0.2">
      <c r="A37" s="215" t="s">
        <v>173</v>
      </c>
      <c r="B37" s="214">
        <v>1591</v>
      </c>
      <c r="C37" s="170"/>
      <c r="D37" s="215" t="s">
        <v>82</v>
      </c>
      <c r="E37" s="216">
        <v>6838.58</v>
      </c>
    </row>
    <row r="38" spans="1:11" x14ac:dyDescent="0.2">
      <c r="A38" s="215" t="s">
        <v>174</v>
      </c>
      <c r="B38" s="214">
        <v>1481.58</v>
      </c>
      <c r="C38" s="170"/>
      <c r="D38" s="215"/>
      <c r="E38" s="219">
        <f>SUM(E31:E37)</f>
        <v>29312.019999999997</v>
      </c>
    </row>
    <row r="39" spans="1:11" ht="14.25" customHeight="1" x14ac:dyDescent="0.2">
      <c r="A39" s="228" t="s">
        <v>188</v>
      </c>
      <c r="B39" s="214">
        <v>2000</v>
      </c>
      <c r="C39" s="170"/>
      <c r="D39" s="213" t="s">
        <v>83</v>
      </c>
      <c r="E39" s="218"/>
    </row>
    <row r="40" spans="1:11" x14ac:dyDescent="0.2">
      <c r="A40" s="215"/>
      <c r="B40" s="214"/>
      <c r="C40" s="170"/>
      <c r="D40" s="222" t="s">
        <v>84</v>
      </c>
      <c r="E40" s="214">
        <v>24</v>
      </c>
    </row>
    <row r="41" spans="1:11" x14ac:dyDescent="0.2">
      <c r="A41" s="215" t="s">
        <v>92</v>
      </c>
      <c r="B41" s="214">
        <v>559.66</v>
      </c>
      <c r="C41" s="170"/>
      <c r="D41" s="215" t="s">
        <v>85</v>
      </c>
      <c r="E41" s="214">
        <v>60</v>
      </c>
    </row>
    <row r="42" spans="1:11" x14ac:dyDescent="0.2">
      <c r="A42" s="222"/>
      <c r="B42" s="214"/>
      <c r="C42" s="170"/>
      <c r="D42" s="215" t="s">
        <v>136</v>
      </c>
      <c r="E42" s="214">
        <v>902.5</v>
      </c>
    </row>
    <row r="43" spans="1:11" x14ac:dyDescent="0.2">
      <c r="A43" s="215" t="s">
        <v>21</v>
      </c>
      <c r="B43" s="214">
        <v>21173.91</v>
      </c>
      <c r="C43" s="170"/>
      <c r="D43" s="215"/>
      <c r="E43" s="214"/>
    </row>
    <row r="44" spans="1:11" x14ac:dyDescent="0.2">
      <c r="A44" s="215"/>
      <c r="B44" s="214"/>
      <c r="C44" s="170"/>
      <c r="D44" s="215" t="s">
        <v>86</v>
      </c>
      <c r="E44" s="216">
        <v>766</v>
      </c>
    </row>
    <row r="45" spans="1:11" x14ac:dyDescent="0.2">
      <c r="A45" s="215" t="s">
        <v>176</v>
      </c>
      <c r="B45" s="214">
        <v>0</v>
      </c>
      <c r="C45" s="170"/>
      <c r="D45" s="215"/>
      <c r="E45" s="218">
        <f>SUM(E40:E44)</f>
        <v>1752.5</v>
      </c>
    </row>
    <row r="46" spans="1:11" ht="13.5" thickBot="1" x14ac:dyDescent="0.25">
      <c r="A46" s="215"/>
      <c r="B46" s="214"/>
      <c r="C46" s="170"/>
      <c r="D46" s="213"/>
      <c r="E46" s="218"/>
    </row>
    <row r="47" spans="1:11" ht="13.5" thickBot="1" x14ac:dyDescent="0.25">
      <c r="A47" s="221" t="s">
        <v>90</v>
      </c>
      <c r="B47" s="225">
        <f>SUM(B31:B46)</f>
        <v>28672.68</v>
      </c>
      <c r="C47" s="170"/>
      <c r="D47" s="221" t="s">
        <v>95</v>
      </c>
      <c r="E47" s="225">
        <f>SUM(E38+E45)</f>
        <v>31064.519999999997</v>
      </c>
    </row>
    <row r="48" spans="1:11" x14ac:dyDescent="0.2">
      <c r="A48" s="221"/>
      <c r="B48" s="229"/>
      <c r="C48" s="170"/>
      <c r="D48" s="221"/>
      <c r="E48" s="230"/>
    </row>
    <row r="49" spans="1:8" ht="12" customHeight="1" x14ac:dyDescent="0.2">
      <c r="A49" s="221"/>
      <c r="B49" s="214"/>
      <c r="C49" s="170"/>
      <c r="D49" s="213" t="s">
        <v>12</v>
      </c>
      <c r="E49" s="214"/>
    </row>
    <row r="50" spans="1:8" x14ac:dyDescent="0.2">
      <c r="A50" s="215" t="s">
        <v>81</v>
      </c>
      <c r="B50" s="214">
        <v>320.97000000000003</v>
      </c>
      <c r="C50" s="170"/>
      <c r="D50" s="215" t="s">
        <v>27</v>
      </c>
      <c r="E50" s="214">
        <v>300</v>
      </c>
    </row>
    <row r="51" spans="1:8" x14ac:dyDescent="0.2">
      <c r="A51" s="215"/>
      <c r="B51" s="214"/>
      <c r="C51" s="170"/>
      <c r="D51" s="215" t="s">
        <v>28</v>
      </c>
      <c r="E51" s="214">
        <v>1000</v>
      </c>
    </row>
    <row r="52" spans="1:8" x14ac:dyDescent="0.2">
      <c r="A52" s="215" t="s">
        <v>226</v>
      </c>
      <c r="B52" s="214">
        <v>6621.11</v>
      </c>
      <c r="C52" s="170"/>
      <c r="D52" s="215" t="s">
        <v>146</v>
      </c>
      <c r="E52" s="214">
        <v>320.97000000000003</v>
      </c>
    </row>
    <row r="53" spans="1:8" ht="15.75" customHeight="1" x14ac:dyDescent="0.2">
      <c r="A53" s="215" t="s">
        <v>227</v>
      </c>
      <c r="B53" s="214"/>
      <c r="C53" s="170"/>
      <c r="D53" s="215"/>
      <c r="E53" s="214"/>
    </row>
    <row r="54" spans="1:8" ht="12" customHeight="1" x14ac:dyDescent="0.2">
      <c r="A54" s="231"/>
      <c r="B54" s="232"/>
      <c r="C54" s="233"/>
      <c r="D54" s="231"/>
      <c r="E54" s="232"/>
    </row>
    <row r="55" spans="1:8" x14ac:dyDescent="0.2">
      <c r="A55" s="221" t="s">
        <v>13</v>
      </c>
      <c r="B55" s="234">
        <f>SUM(B28+B47+B50+B51+B52)</f>
        <v>71548.009999999995</v>
      </c>
      <c r="C55" s="170"/>
      <c r="D55" s="221" t="s">
        <v>14</v>
      </c>
      <c r="E55" s="234">
        <f>SUM(E28+E47+E50+E51+E52)</f>
        <v>65484.959999999999</v>
      </c>
    </row>
    <row r="56" spans="1:8" ht="12" customHeight="1" x14ac:dyDescent="0.2">
      <c r="A56" s="235"/>
      <c r="B56" s="216"/>
      <c r="C56" s="236"/>
      <c r="D56" s="235"/>
      <c r="E56" s="216"/>
    </row>
    <row r="57" spans="1:8" ht="7.5" customHeight="1" x14ac:dyDescent="0.2">
      <c r="A57" s="237"/>
      <c r="B57" s="238"/>
      <c r="C57" s="239"/>
      <c r="D57" s="240"/>
      <c r="E57" s="241"/>
    </row>
    <row r="58" spans="1:8" ht="12" customHeight="1" x14ac:dyDescent="0.2">
      <c r="A58" s="242" t="s">
        <v>29</v>
      </c>
      <c r="B58" s="243">
        <f>SUM(B55-E55)</f>
        <v>6063.0499999999956</v>
      </c>
      <c r="C58" s="239"/>
      <c r="D58" s="240"/>
      <c r="E58" s="244"/>
    </row>
    <row r="59" spans="1:8" ht="6.75" customHeight="1" x14ac:dyDescent="0.2">
      <c r="A59" s="245"/>
      <c r="B59" s="246"/>
      <c r="C59" s="247"/>
      <c r="D59" s="248"/>
      <c r="E59" s="249"/>
    </row>
    <row r="60" spans="1:8" x14ac:dyDescent="0.2">
      <c r="A60" s="240"/>
      <c r="B60" s="238"/>
      <c r="C60" s="239"/>
      <c r="D60" s="240"/>
      <c r="E60" s="238"/>
      <c r="G60" s="3"/>
    </row>
    <row r="61" spans="1:8" x14ac:dyDescent="0.2">
      <c r="A61" s="25"/>
      <c r="B61" s="238"/>
      <c r="C61" s="239"/>
      <c r="D61" s="250"/>
      <c r="E61" s="240" t="s">
        <v>231</v>
      </c>
    </row>
    <row r="62" spans="1:8" x14ac:dyDescent="0.2">
      <c r="A62" s="240"/>
      <c r="B62" s="238"/>
      <c r="C62" s="239"/>
      <c r="D62" s="240"/>
      <c r="E62" s="240"/>
    </row>
    <row r="63" spans="1:8" x14ac:dyDescent="0.2">
      <c r="A63" s="14"/>
      <c r="B63" s="251"/>
      <c r="C63" s="239"/>
      <c r="D63" s="14"/>
      <c r="E63" s="251"/>
    </row>
    <row r="64" spans="1:8" x14ac:dyDescent="0.2">
      <c r="A64" s="240"/>
      <c r="B64" s="238"/>
      <c r="C64" s="239"/>
      <c r="D64" s="240"/>
      <c r="E64" s="238"/>
      <c r="F64" s="4"/>
      <c r="G64" s="4"/>
      <c r="H64" s="4"/>
    </row>
    <row r="65" spans="1:8" x14ac:dyDescent="0.2">
      <c r="A65" s="240"/>
      <c r="B65" s="238"/>
      <c r="C65" s="239"/>
      <c r="D65" s="240"/>
      <c r="E65" s="238"/>
      <c r="F65" s="4"/>
      <c r="G65" s="4"/>
      <c r="H65" s="4"/>
    </row>
    <row r="66" spans="1:8" x14ac:dyDescent="0.2">
      <c r="A66" s="240"/>
      <c r="B66" s="238"/>
      <c r="C66" s="239"/>
      <c r="D66" s="240"/>
      <c r="E66" s="238"/>
      <c r="F66" s="5"/>
      <c r="G66" s="6"/>
      <c r="H66" s="4"/>
    </row>
    <row r="67" spans="1:8" x14ac:dyDescent="0.2">
      <c r="A67" s="9"/>
      <c r="B67" s="10"/>
      <c r="C67" s="11"/>
      <c r="D67" s="9"/>
      <c r="E67" s="10"/>
      <c r="F67" s="7"/>
      <c r="G67" s="8"/>
      <c r="H67" s="4"/>
    </row>
    <row r="68" spans="1:8" x14ac:dyDescent="0.2">
      <c r="A68" s="9"/>
      <c r="B68" s="10"/>
      <c r="C68" s="11"/>
      <c r="D68" s="9"/>
      <c r="E68" s="10"/>
      <c r="F68" s="9"/>
      <c r="G68" s="10"/>
      <c r="H68" s="4"/>
    </row>
    <row r="69" spans="1:8" x14ac:dyDescent="0.2">
      <c r="A69" s="9"/>
      <c r="B69" s="10"/>
      <c r="C69" s="11"/>
      <c r="D69" s="9"/>
      <c r="E69" s="10"/>
      <c r="F69" s="9"/>
      <c r="G69" s="10"/>
      <c r="H69" s="4"/>
    </row>
    <row r="70" spans="1:8" x14ac:dyDescent="0.2">
      <c r="A70" s="9"/>
      <c r="B70" s="10"/>
      <c r="C70" s="11"/>
      <c r="D70" s="9"/>
      <c r="E70" s="10"/>
      <c r="F70" s="9"/>
      <c r="G70" s="10"/>
      <c r="H70" s="4"/>
    </row>
    <row r="71" spans="1:8" x14ac:dyDescent="0.2">
      <c r="A71" s="9"/>
      <c r="B71" s="10"/>
      <c r="C71" s="11"/>
      <c r="D71" s="9"/>
      <c r="E71" s="10"/>
      <c r="F71" s="9"/>
      <c r="G71" s="10"/>
      <c r="H71" s="4"/>
    </row>
    <row r="72" spans="1:8" x14ac:dyDescent="0.2">
      <c r="A72" s="9"/>
      <c r="B72" s="10"/>
      <c r="C72" s="11"/>
      <c r="D72" s="9"/>
      <c r="E72" s="10"/>
      <c r="F72" s="9"/>
      <c r="G72" s="10"/>
      <c r="H72" s="4"/>
    </row>
    <row r="73" spans="1:8" x14ac:dyDescent="0.2">
      <c r="A73" s="9"/>
      <c r="B73" s="10"/>
      <c r="C73" s="11"/>
      <c r="D73" s="9"/>
      <c r="E73" s="10"/>
      <c r="F73" s="9"/>
      <c r="G73" s="10"/>
      <c r="H73" s="4"/>
    </row>
    <row r="74" spans="1:8" x14ac:dyDescent="0.2">
      <c r="A74" s="9"/>
      <c r="B74" s="10"/>
      <c r="C74" s="11"/>
      <c r="D74" s="9"/>
      <c r="E74" s="10"/>
      <c r="F74" s="9"/>
      <c r="G74" s="10"/>
      <c r="H74" s="4"/>
    </row>
    <row r="75" spans="1:8" x14ac:dyDescent="0.2">
      <c r="A75" s="9"/>
      <c r="B75" s="10"/>
      <c r="C75" s="11"/>
      <c r="D75" s="9"/>
      <c r="E75" s="10"/>
      <c r="F75" s="9"/>
      <c r="G75" s="10"/>
      <c r="H75" s="4"/>
    </row>
    <row r="76" spans="1:8" x14ac:dyDescent="0.2">
      <c r="A76" s="9"/>
      <c r="B76" s="10"/>
      <c r="C76" s="11"/>
      <c r="D76" s="9"/>
      <c r="E76" s="10"/>
      <c r="F76" s="9"/>
      <c r="G76" s="10"/>
      <c r="H76" s="4"/>
    </row>
    <row r="77" spans="1:8" x14ac:dyDescent="0.2">
      <c r="A77" s="9"/>
      <c r="B77" s="10"/>
      <c r="C77" s="11"/>
      <c r="D77" s="9"/>
      <c r="E77" s="10"/>
      <c r="F77" s="9"/>
      <c r="G77" s="10"/>
      <c r="H77" s="4"/>
    </row>
    <row r="78" spans="1:8" x14ac:dyDescent="0.2">
      <c r="A78" s="9"/>
      <c r="B78" s="10"/>
      <c r="C78" s="11"/>
      <c r="D78" s="9"/>
      <c r="E78" s="10"/>
      <c r="F78" s="9"/>
      <c r="G78" s="10"/>
      <c r="H78" s="4"/>
    </row>
    <row r="79" spans="1:8" s="2" customFormat="1" x14ac:dyDescent="0.2">
      <c r="A79" s="26"/>
      <c r="B79" s="15"/>
      <c r="C79" s="86"/>
      <c r="D79" s="26"/>
      <c r="E79" s="15"/>
      <c r="F79" s="26"/>
      <c r="G79" s="15"/>
      <c r="H79" s="5"/>
    </row>
    <row r="80" spans="1:8" s="2" customFormat="1" ht="8.25" customHeight="1" x14ac:dyDescent="0.2">
      <c r="A80" s="26"/>
      <c r="B80" s="15"/>
      <c r="C80" s="86"/>
      <c r="D80" s="26"/>
      <c r="E80" s="15"/>
      <c r="F80" s="26"/>
      <c r="G80" s="15"/>
      <c r="H80" s="5"/>
    </row>
    <row r="81" spans="1:8" s="2" customFormat="1" x14ac:dyDescent="0.2">
      <c r="A81" s="122"/>
      <c r="B81" s="15"/>
      <c r="C81" s="86"/>
      <c r="D81" s="103"/>
      <c r="E81" s="85"/>
      <c r="F81" s="26"/>
      <c r="G81" s="15"/>
      <c r="H81" s="5"/>
    </row>
    <row r="82" spans="1:8" ht="8.25" customHeight="1" x14ac:dyDescent="0.2">
      <c r="A82" s="122"/>
      <c r="B82" s="10"/>
      <c r="C82" s="11"/>
      <c r="D82" s="12"/>
      <c r="E82" s="15"/>
      <c r="F82" s="12"/>
      <c r="G82" s="10"/>
      <c r="H82" s="4"/>
    </row>
    <row r="83" spans="1:8" x14ac:dyDescent="0.2">
      <c r="A83" s="9"/>
      <c r="B83" s="10"/>
      <c r="C83" s="11"/>
      <c r="D83" s="13"/>
      <c r="E83" s="10"/>
      <c r="F83" s="9"/>
      <c r="G83" s="10"/>
      <c r="H83" s="4"/>
    </row>
    <row r="84" spans="1:8" x14ac:dyDescent="0.2">
      <c r="A84" s="9"/>
      <c r="B84" s="10"/>
      <c r="C84" s="11"/>
      <c r="D84" s="9"/>
      <c r="E84" s="9"/>
      <c r="F84" s="9"/>
      <c r="G84" s="10"/>
      <c r="H84" s="4"/>
    </row>
    <row r="85" spans="1:8" x14ac:dyDescent="0.2">
      <c r="A85" s="25"/>
      <c r="B85" s="10"/>
      <c r="C85" s="11"/>
      <c r="D85" s="9"/>
      <c r="E85" s="10"/>
      <c r="F85" s="9"/>
      <c r="G85" s="104"/>
      <c r="H85" s="4"/>
    </row>
    <row r="86" spans="1:8" x14ac:dyDescent="0.2">
      <c r="A86" s="9"/>
      <c r="B86" s="10"/>
      <c r="C86" s="11"/>
      <c r="D86" s="9"/>
      <c r="E86" s="10"/>
      <c r="F86" s="9"/>
      <c r="G86" s="10"/>
      <c r="H86" s="4"/>
    </row>
    <row r="87" spans="1:8" x14ac:dyDescent="0.2">
      <c r="A87" s="26"/>
      <c r="B87" s="85"/>
      <c r="C87" s="11"/>
      <c r="D87" s="26"/>
      <c r="E87" s="85"/>
      <c r="F87" s="12"/>
      <c r="G87" s="10"/>
      <c r="H87" s="4"/>
    </row>
    <row r="88" spans="1:8" x14ac:dyDescent="0.2">
      <c r="A88" s="9"/>
      <c r="B88" s="10"/>
      <c r="C88" s="11"/>
      <c r="D88" s="9"/>
      <c r="E88" s="10"/>
      <c r="F88" s="9"/>
      <c r="G88" s="10"/>
      <c r="H88" s="4"/>
    </row>
    <row r="89" spans="1:8" x14ac:dyDescent="0.2">
      <c r="A89" s="9"/>
      <c r="B89" s="10"/>
      <c r="C89" s="11"/>
      <c r="D89" s="122"/>
      <c r="E89" s="10"/>
      <c r="F89" s="9"/>
      <c r="G89" s="10"/>
      <c r="H89" s="4"/>
    </row>
    <row r="90" spans="1:8" x14ac:dyDescent="0.2">
      <c r="A90" s="9"/>
      <c r="B90" s="10"/>
      <c r="C90" s="11"/>
      <c r="D90" s="9"/>
      <c r="E90" s="10"/>
      <c r="F90" s="12"/>
      <c r="G90" s="10"/>
      <c r="H90" s="4"/>
    </row>
    <row r="91" spans="1:8" x14ac:dyDescent="0.2">
      <c r="A91" s="9"/>
      <c r="B91" s="10"/>
      <c r="C91" s="11"/>
      <c r="D91" s="9"/>
      <c r="E91" s="10"/>
      <c r="F91" s="9"/>
      <c r="G91" s="10"/>
      <c r="H91" s="4"/>
    </row>
    <row r="92" spans="1:8" x14ac:dyDescent="0.2">
      <c r="A92" s="9"/>
      <c r="B92" s="10"/>
      <c r="C92" s="11"/>
      <c r="D92" s="9"/>
      <c r="E92" s="10"/>
      <c r="F92" s="9"/>
      <c r="G92" s="10"/>
      <c r="H92" s="4"/>
    </row>
    <row r="93" spans="1:8" x14ac:dyDescent="0.2">
      <c r="A93" s="9"/>
      <c r="B93" s="10"/>
      <c r="C93" s="11"/>
      <c r="D93" s="121"/>
      <c r="E93" s="10"/>
      <c r="F93" s="9"/>
      <c r="G93" s="10"/>
      <c r="H93" s="4"/>
    </row>
    <row r="94" spans="1:8" x14ac:dyDescent="0.2">
      <c r="A94" s="9"/>
      <c r="B94" s="10"/>
      <c r="C94" s="11"/>
      <c r="D94" s="121"/>
      <c r="E94" s="10"/>
      <c r="F94" s="9"/>
      <c r="G94" s="10"/>
      <c r="H94" s="4"/>
    </row>
    <row r="95" spans="1:8" x14ac:dyDescent="0.2">
      <c r="A95" s="9"/>
      <c r="B95" s="10"/>
      <c r="C95" s="11"/>
      <c r="D95" s="26"/>
      <c r="E95" s="87"/>
      <c r="F95" s="9"/>
      <c r="G95" s="10"/>
      <c r="H95" s="4"/>
    </row>
    <row r="96" spans="1:8" x14ac:dyDescent="0.2">
      <c r="A96" s="9"/>
      <c r="B96" s="10"/>
      <c r="C96" s="11"/>
      <c r="D96" s="9"/>
      <c r="E96" s="10"/>
      <c r="F96" s="12"/>
      <c r="G96" s="10"/>
      <c r="H96" s="4"/>
    </row>
    <row r="97" spans="1:8" x14ac:dyDescent="0.2">
      <c r="A97" s="9"/>
      <c r="B97" s="10"/>
      <c r="C97" s="11"/>
      <c r="D97" s="9"/>
      <c r="E97" s="10"/>
      <c r="F97" s="13"/>
      <c r="G97" s="10"/>
      <c r="H97" s="4"/>
    </row>
    <row r="98" spans="1:8" x14ac:dyDescent="0.2">
      <c r="A98" s="9"/>
      <c r="B98" s="10"/>
      <c r="C98" s="11"/>
      <c r="D98" s="9"/>
      <c r="E98" s="10"/>
      <c r="F98" s="9"/>
      <c r="G98" s="10"/>
      <c r="H98" s="4"/>
    </row>
    <row r="99" spans="1:8" x14ac:dyDescent="0.2">
      <c r="A99" s="9"/>
      <c r="B99" s="10"/>
      <c r="C99" s="11"/>
      <c r="D99" s="9"/>
      <c r="E99" s="10"/>
      <c r="F99" s="9"/>
      <c r="G99" s="10"/>
      <c r="H99" s="4"/>
    </row>
    <row r="100" spans="1:8" x14ac:dyDescent="0.2">
      <c r="A100" s="26"/>
      <c r="B100" s="15"/>
      <c r="C100" s="86"/>
      <c r="D100" s="26"/>
      <c r="E100" s="15"/>
      <c r="F100" s="12"/>
      <c r="G100" s="10"/>
      <c r="H100" s="4"/>
    </row>
    <row r="101" spans="1:8" x14ac:dyDescent="0.2">
      <c r="B101" s="4"/>
      <c r="C101" s="9"/>
      <c r="D101" s="10"/>
      <c r="E101" s="11"/>
      <c r="F101" s="12"/>
      <c r="G101" s="10"/>
      <c r="H101" s="4"/>
    </row>
    <row r="102" spans="1:8" x14ac:dyDescent="0.2">
      <c r="B102" s="4"/>
      <c r="C102" s="9"/>
      <c r="D102" s="10"/>
      <c r="E102" s="11"/>
      <c r="F102" s="9"/>
      <c r="G102" s="10"/>
      <c r="H102" s="4"/>
    </row>
    <row r="103" spans="1:8" x14ac:dyDescent="0.2">
      <c r="B103" s="4"/>
      <c r="C103" s="9"/>
      <c r="D103" s="10"/>
      <c r="E103" s="11"/>
      <c r="F103" s="9"/>
      <c r="G103" s="10"/>
      <c r="H103" s="4"/>
    </row>
    <row r="104" spans="1:8" x14ac:dyDescent="0.2">
      <c r="B104" s="4"/>
      <c r="C104" s="7"/>
      <c r="D104" s="8"/>
      <c r="E104" s="4"/>
      <c r="F104" s="7"/>
      <c r="G104" s="8"/>
      <c r="H104" s="4"/>
    </row>
    <row r="105" spans="1:8" x14ac:dyDescent="0.2">
      <c r="B105" s="4"/>
      <c r="C105" s="7"/>
      <c r="D105" s="8"/>
      <c r="E105" s="4"/>
      <c r="F105" s="7"/>
      <c r="G105" s="8"/>
      <c r="H105" s="4"/>
    </row>
    <row r="106" spans="1:8" x14ac:dyDescent="0.2">
      <c r="B106" s="4"/>
      <c r="C106" s="14"/>
      <c r="D106" s="15"/>
      <c r="E106" s="4"/>
      <c r="F106" s="14"/>
      <c r="G106" s="15"/>
      <c r="H106" s="4"/>
    </row>
    <row r="107" spans="1:8" x14ac:dyDescent="0.2">
      <c r="B107" s="4"/>
      <c r="C107" s="7"/>
      <c r="D107" s="8"/>
      <c r="E107" s="4"/>
      <c r="F107" s="7"/>
      <c r="G107" s="8"/>
      <c r="H107" s="4"/>
    </row>
    <row r="108" spans="1:8" x14ac:dyDescent="0.2">
      <c r="B108" s="4"/>
      <c r="C108" s="4"/>
      <c r="D108" s="4"/>
      <c r="E108" s="4"/>
      <c r="F108" s="4"/>
      <c r="G108" s="4"/>
      <c r="H108" s="4"/>
    </row>
    <row r="109" spans="1:8" x14ac:dyDescent="0.2">
      <c r="B109" s="4"/>
      <c r="C109" s="4"/>
      <c r="D109" s="4"/>
      <c r="E109" s="4"/>
      <c r="F109" s="4"/>
      <c r="G109" s="4"/>
      <c r="H109" s="4"/>
    </row>
  </sheetData>
  <phoneticPr fontId="0" type="noConversion"/>
  <pageMargins left="0.74803149606299213" right="0.74803149606299213" top="0.39370078740157483" bottom="0.39370078740157483" header="0" footer="0"/>
  <pageSetup paperSize="9" orientation="portrait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7"/>
  <sheetViews>
    <sheetView topLeftCell="A49" zoomScaleNormal="100" workbookViewId="0">
      <selection activeCell="J73" sqref="J73"/>
    </sheetView>
  </sheetViews>
  <sheetFormatPr defaultRowHeight="12.75" x14ac:dyDescent="0.2"/>
  <cols>
    <col min="1" max="1" width="7.42578125" customWidth="1"/>
    <col min="2" max="2" width="25.42578125" customWidth="1"/>
    <col min="3" max="3" width="10.7109375" customWidth="1"/>
    <col min="4" max="4" width="1" customWidth="1"/>
    <col min="5" max="5" width="21.28515625" customWidth="1"/>
    <col min="6" max="6" width="10.140625" customWidth="1"/>
  </cols>
  <sheetData>
    <row r="1" spans="1:7" ht="15.75" x14ac:dyDescent="0.25">
      <c r="B1" s="1" t="s">
        <v>168</v>
      </c>
    </row>
    <row r="2" spans="1:7" x14ac:dyDescent="0.2">
      <c r="B2" s="2" t="s">
        <v>181</v>
      </c>
      <c r="G2" s="83"/>
    </row>
    <row r="3" spans="1:7" x14ac:dyDescent="0.2">
      <c r="G3" s="3" t="s">
        <v>128</v>
      </c>
    </row>
    <row r="4" spans="1:7" x14ac:dyDescent="0.2">
      <c r="A4" s="184" t="s">
        <v>39</v>
      </c>
      <c r="B4" s="183" t="s">
        <v>154</v>
      </c>
    </row>
    <row r="6" spans="1:7" x14ac:dyDescent="0.2">
      <c r="B6" s="16" t="s">
        <v>31</v>
      </c>
      <c r="C6" s="31" t="s">
        <v>1</v>
      </c>
      <c r="D6" s="17"/>
      <c r="E6" s="27" t="s">
        <v>2</v>
      </c>
      <c r="F6" s="31" t="s">
        <v>1</v>
      </c>
    </row>
    <row r="7" spans="1:7" x14ac:dyDescent="0.2">
      <c r="B7" s="185" t="s">
        <v>156</v>
      </c>
      <c r="C7" s="186"/>
      <c r="D7" s="23"/>
      <c r="E7" s="23"/>
      <c r="F7" s="186"/>
    </row>
    <row r="8" spans="1:7" x14ac:dyDescent="0.2">
      <c r="B8" s="170" t="s">
        <v>157</v>
      </c>
      <c r="C8" s="137">
        <v>2398.1</v>
      </c>
      <c r="D8" s="18"/>
      <c r="E8" s="170"/>
      <c r="F8" s="173">
        <v>0</v>
      </c>
    </row>
    <row r="9" spans="1:7" ht="6.75" customHeight="1" x14ac:dyDescent="0.2">
      <c r="B9" s="187"/>
      <c r="C9" s="137"/>
      <c r="D9" s="18"/>
      <c r="E9" s="187"/>
      <c r="F9" s="137"/>
    </row>
    <row r="10" spans="1:7" ht="15" x14ac:dyDescent="0.35">
      <c r="B10" s="17"/>
      <c r="C10" s="188"/>
      <c r="D10" s="17"/>
      <c r="E10" s="16" t="s">
        <v>183</v>
      </c>
      <c r="F10" s="166">
        <f>SUM(C8-F8)</f>
        <v>2398.1</v>
      </c>
    </row>
    <row r="11" spans="1:7" x14ac:dyDescent="0.2">
      <c r="B11" s="112" t="s">
        <v>158</v>
      </c>
      <c r="C11" s="173"/>
      <c r="D11" s="18"/>
      <c r="E11" s="18"/>
      <c r="F11" s="173"/>
    </row>
    <row r="12" spans="1:7" x14ac:dyDescent="0.2">
      <c r="B12" s="170" t="s">
        <v>157</v>
      </c>
      <c r="C12" s="137">
        <v>4362.29</v>
      </c>
      <c r="D12" s="18"/>
      <c r="E12" s="170" t="s">
        <v>159</v>
      </c>
      <c r="F12" s="137">
        <v>1055.4100000000001</v>
      </c>
    </row>
    <row r="13" spans="1:7" ht="8.25" customHeight="1" x14ac:dyDescent="0.2">
      <c r="B13" s="112"/>
      <c r="C13" s="173"/>
      <c r="D13" s="18"/>
      <c r="E13" s="18"/>
      <c r="F13" s="173"/>
    </row>
    <row r="14" spans="1:7" ht="15" x14ac:dyDescent="0.35">
      <c r="B14" s="17"/>
      <c r="C14" s="188"/>
      <c r="D14" s="17"/>
      <c r="E14" s="16" t="s">
        <v>183</v>
      </c>
      <c r="F14" s="166">
        <f>SUM(C12-F12)</f>
        <v>3306.88</v>
      </c>
    </row>
    <row r="15" spans="1:7" x14ac:dyDescent="0.2">
      <c r="F15" s="3"/>
    </row>
    <row r="16" spans="1:7" x14ac:dyDescent="0.2">
      <c r="A16" s="46" t="s">
        <v>96</v>
      </c>
      <c r="B16" s="25" t="s">
        <v>30</v>
      </c>
      <c r="C16" s="10"/>
      <c r="D16" s="11"/>
      <c r="E16" s="12"/>
      <c r="F16" s="10"/>
    </row>
    <row r="17" spans="1:6" x14ac:dyDescent="0.2">
      <c r="A17" s="46"/>
      <c r="B17" s="25"/>
      <c r="C17" s="10"/>
      <c r="D17" s="11"/>
      <c r="E17" s="12"/>
      <c r="F17" s="10"/>
    </row>
    <row r="18" spans="1:6" x14ac:dyDescent="0.2">
      <c r="A18" s="4"/>
      <c r="B18" s="27" t="s">
        <v>31</v>
      </c>
      <c r="C18" s="31" t="s">
        <v>1</v>
      </c>
      <c r="D18" s="28"/>
      <c r="E18" s="27" t="s">
        <v>2</v>
      </c>
      <c r="F18" s="31" t="s">
        <v>1</v>
      </c>
    </row>
    <row r="19" spans="1:6" ht="8.25" customHeight="1" x14ac:dyDescent="0.2">
      <c r="A19" s="4"/>
      <c r="B19" s="19"/>
      <c r="C19" s="20"/>
      <c r="D19" s="21"/>
      <c r="E19" s="19"/>
      <c r="F19" s="20"/>
    </row>
    <row r="20" spans="1:6" x14ac:dyDescent="0.2">
      <c r="A20" s="4"/>
      <c r="B20" s="19" t="s">
        <v>189</v>
      </c>
      <c r="C20" s="20">
        <v>2714.51</v>
      </c>
      <c r="D20" s="21"/>
      <c r="E20" s="19"/>
      <c r="F20" s="20">
        <v>120</v>
      </c>
    </row>
    <row r="21" spans="1:6" ht="6.75" customHeight="1" x14ac:dyDescent="0.2">
      <c r="A21" s="4"/>
      <c r="B21" s="19"/>
      <c r="C21" s="20"/>
      <c r="D21" s="21"/>
      <c r="E21" s="19"/>
      <c r="F21" s="20"/>
    </row>
    <row r="22" spans="1:6" x14ac:dyDescent="0.2">
      <c r="A22" s="4"/>
      <c r="B22" s="19" t="s">
        <v>190</v>
      </c>
      <c r="C22" s="20">
        <v>298.10000000000002</v>
      </c>
      <c r="D22" s="21"/>
      <c r="E22" s="22"/>
      <c r="F22" s="20">
        <v>0</v>
      </c>
    </row>
    <row r="23" spans="1:6" ht="7.5" customHeight="1" x14ac:dyDescent="0.2">
      <c r="A23" s="4"/>
      <c r="B23" s="19"/>
      <c r="C23" s="20"/>
      <c r="D23" s="21"/>
      <c r="E23" s="19"/>
      <c r="F23" s="20"/>
    </row>
    <row r="24" spans="1:6" ht="11.25" customHeight="1" x14ac:dyDescent="0.2">
      <c r="A24" s="4"/>
      <c r="B24" s="19" t="s">
        <v>191</v>
      </c>
      <c r="C24" s="20">
        <v>591</v>
      </c>
      <c r="D24" s="21"/>
      <c r="E24" s="19"/>
      <c r="F24" s="20">
        <v>270</v>
      </c>
    </row>
    <row r="25" spans="1:6" ht="7.5" customHeight="1" x14ac:dyDescent="0.2">
      <c r="A25" s="4"/>
      <c r="B25" s="19"/>
      <c r="C25" s="20"/>
      <c r="D25" s="21"/>
      <c r="E25" s="19"/>
      <c r="F25" s="20"/>
    </row>
    <row r="26" spans="1:6" x14ac:dyDescent="0.2">
      <c r="A26" s="4"/>
      <c r="B26" s="19" t="s">
        <v>192</v>
      </c>
      <c r="C26" s="20">
        <v>2184.33</v>
      </c>
      <c r="D26" s="21"/>
      <c r="E26" s="19"/>
      <c r="F26" s="20">
        <v>170</v>
      </c>
    </row>
    <row r="27" spans="1:6" ht="9" customHeight="1" x14ac:dyDescent="0.2">
      <c r="A27" s="4"/>
      <c r="B27" s="19"/>
      <c r="C27" s="20"/>
      <c r="D27" s="21"/>
      <c r="E27" s="19"/>
      <c r="F27" s="20"/>
    </row>
    <row r="28" spans="1:6" x14ac:dyDescent="0.2">
      <c r="A28" s="4"/>
      <c r="B28" s="19" t="s">
        <v>193</v>
      </c>
      <c r="C28" s="20">
        <v>208.42</v>
      </c>
      <c r="D28" s="21"/>
      <c r="E28" s="19"/>
      <c r="F28" s="20">
        <v>0</v>
      </c>
    </row>
    <row r="29" spans="1:6" ht="6" customHeight="1" x14ac:dyDescent="0.2">
      <c r="A29" s="4"/>
      <c r="B29" s="19"/>
      <c r="C29" s="20"/>
      <c r="D29" s="21"/>
      <c r="E29" s="19"/>
      <c r="F29" s="20"/>
    </row>
    <row r="30" spans="1:6" ht="11.25" customHeight="1" x14ac:dyDescent="0.2">
      <c r="A30" s="4"/>
      <c r="B30" s="19" t="s">
        <v>194</v>
      </c>
      <c r="C30" s="204">
        <v>967.14</v>
      </c>
      <c r="D30" s="21"/>
      <c r="E30" s="19"/>
      <c r="F30" s="204">
        <v>74</v>
      </c>
    </row>
    <row r="31" spans="1:6" ht="9" customHeight="1" x14ac:dyDescent="0.2">
      <c r="A31" s="4"/>
      <c r="B31" s="19"/>
      <c r="C31" s="20"/>
      <c r="D31" s="21"/>
      <c r="E31" s="19"/>
      <c r="F31" s="20"/>
    </row>
    <row r="32" spans="1:6" x14ac:dyDescent="0.2">
      <c r="A32" s="4"/>
      <c r="B32" s="22" t="s">
        <v>131</v>
      </c>
      <c r="C32" s="107">
        <f>SUM(C20:C31)</f>
        <v>6963.5000000000009</v>
      </c>
      <c r="D32" s="21"/>
      <c r="E32" s="22" t="s">
        <v>132</v>
      </c>
      <c r="F32" s="107">
        <f>SUM(F20:F31)</f>
        <v>634</v>
      </c>
    </row>
    <row r="33" spans="1:6" ht="10.5" customHeight="1" x14ac:dyDescent="0.2">
      <c r="A33" s="4"/>
      <c r="B33" s="19"/>
      <c r="C33" s="20"/>
      <c r="D33" s="21"/>
      <c r="E33" s="106"/>
      <c r="F33" s="20"/>
    </row>
    <row r="34" spans="1:6" ht="11.25" customHeight="1" x14ac:dyDescent="0.2">
      <c r="A34" s="4"/>
      <c r="B34" s="22" t="s">
        <v>195</v>
      </c>
      <c r="C34" s="20">
        <v>110</v>
      </c>
      <c r="D34" s="21"/>
      <c r="E34" s="106"/>
      <c r="F34" s="20"/>
    </row>
    <row r="35" spans="1:6" ht="7.5" customHeight="1" x14ac:dyDescent="0.2">
      <c r="A35" s="4"/>
      <c r="B35" s="19"/>
      <c r="C35" s="20"/>
      <c r="D35" s="21"/>
      <c r="E35" s="106"/>
      <c r="F35" s="20"/>
    </row>
    <row r="36" spans="1:6" ht="12.75" customHeight="1" x14ac:dyDescent="0.2">
      <c r="A36" s="4"/>
      <c r="B36" s="22" t="s">
        <v>196</v>
      </c>
      <c r="C36" s="20">
        <v>450</v>
      </c>
      <c r="D36" s="21"/>
      <c r="E36" s="22" t="s">
        <v>199</v>
      </c>
      <c r="F36" s="20">
        <v>352.36</v>
      </c>
    </row>
    <row r="37" spans="1:6" ht="7.5" customHeight="1" x14ac:dyDescent="0.2">
      <c r="A37" s="4"/>
      <c r="B37" s="19"/>
      <c r="C37" s="20"/>
      <c r="D37" s="21"/>
      <c r="E37" s="106"/>
      <c r="F37" s="20"/>
    </row>
    <row r="38" spans="1:6" ht="10.5" customHeight="1" x14ac:dyDescent="0.2">
      <c r="A38" s="4"/>
      <c r="B38" s="22" t="s">
        <v>197</v>
      </c>
      <c r="C38" s="20">
        <v>250</v>
      </c>
      <c r="D38" s="21"/>
      <c r="E38" s="106"/>
      <c r="F38" s="20"/>
    </row>
    <row r="39" spans="1:6" ht="10.5" customHeight="1" x14ac:dyDescent="0.2">
      <c r="A39" s="4"/>
      <c r="B39" s="22"/>
      <c r="C39" s="20"/>
      <c r="D39" s="21"/>
      <c r="E39" s="106"/>
      <c r="F39" s="20"/>
    </row>
    <row r="40" spans="1:6" ht="10.5" customHeight="1" x14ac:dyDescent="0.2">
      <c r="A40" s="4"/>
      <c r="B40" s="22" t="s">
        <v>198</v>
      </c>
      <c r="C40" s="20">
        <v>424.5</v>
      </c>
      <c r="D40" s="21"/>
      <c r="E40" s="106"/>
      <c r="F40" s="20"/>
    </row>
    <row r="41" spans="1:6" ht="12.75" customHeight="1" x14ac:dyDescent="0.2">
      <c r="A41" s="4"/>
      <c r="B41" s="19"/>
      <c r="C41" s="20"/>
      <c r="D41" s="21"/>
      <c r="E41" s="22"/>
      <c r="F41" s="20"/>
    </row>
    <row r="42" spans="1:6" ht="6.75" customHeight="1" x14ac:dyDescent="0.2">
      <c r="A42" s="4"/>
      <c r="B42" s="19"/>
      <c r="C42" s="20"/>
      <c r="D42" s="21"/>
      <c r="E42" s="19"/>
      <c r="F42" s="20"/>
    </row>
    <row r="43" spans="1:6" x14ac:dyDescent="0.2">
      <c r="A43" s="5"/>
      <c r="B43" s="27" t="s">
        <v>133</v>
      </c>
      <c r="C43" s="29">
        <f>SUM(C32:C42)</f>
        <v>8198</v>
      </c>
      <c r="D43" s="30"/>
      <c r="E43" s="27" t="s">
        <v>32</v>
      </c>
      <c r="F43" s="29">
        <f>SUM(F32:F42)</f>
        <v>986.36</v>
      </c>
    </row>
    <row r="44" spans="1:6" ht="8.25" customHeight="1" x14ac:dyDescent="0.2">
      <c r="A44" s="5"/>
      <c r="B44" s="95"/>
      <c r="C44" s="96"/>
      <c r="D44" s="97"/>
      <c r="E44" s="98"/>
      <c r="F44" s="99"/>
    </row>
    <row r="45" spans="1:6" x14ac:dyDescent="0.2">
      <c r="A45" s="5"/>
      <c r="B45" s="94" t="s">
        <v>33</v>
      </c>
      <c r="C45" s="15"/>
      <c r="D45" s="86"/>
      <c r="E45" s="103" t="s">
        <v>1</v>
      </c>
      <c r="F45" s="105">
        <f>SUM(C43-F43)</f>
        <v>7211.64</v>
      </c>
    </row>
    <row r="46" spans="1:6" x14ac:dyDescent="0.2">
      <c r="A46" s="4"/>
      <c r="B46" s="160" t="s">
        <v>152</v>
      </c>
      <c r="C46" s="100"/>
      <c r="D46" s="92"/>
      <c r="E46" s="101"/>
      <c r="F46" s="102"/>
    </row>
    <row r="47" spans="1:6" x14ac:dyDescent="0.2">
      <c r="A47" s="4"/>
      <c r="B47" s="9"/>
      <c r="C47" s="10"/>
      <c r="D47" s="11"/>
      <c r="E47" s="13"/>
      <c r="F47" s="10"/>
    </row>
    <row r="48" spans="1:6" x14ac:dyDescent="0.2">
      <c r="A48" s="4"/>
      <c r="B48" s="121" t="s">
        <v>180</v>
      </c>
      <c r="C48" s="10"/>
      <c r="D48" s="11"/>
      <c r="E48" s="13"/>
      <c r="F48" s="10"/>
    </row>
    <row r="49" spans="1:6" ht="7.5" customHeight="1" x14ac:dyDescent="0.2">
      <c r="A49" s="4"/>
      <c r="B49" s="9"/>
      <c r="C49" s="10"/>
      <c r="D49" s="11"/>
      <c r="E49" s="9"/>
      <c r="F49" s="9"/>
    </row>
    <row r="50" spans="1:6" x14ac:dyDescent="0.2">
      <c r="A50" s="46" t="s">
        <v>155</v>
      </c>
      <c r="B50" s="25" t="s">
        <v>97</v>
      </c>
      <c r="C50" s="10"/>
      <c r="D50" s="11"/>
      <c r="E50" s="9"/>
      <c r="F50" s="10"/>
    </row>
    <row r="51" spans="1:6" x14ac:dyDescent="0.2">
      <c r="A51" s="4"/>
      <c r="B51" s="9"/>
      <c r="C51" s="10"/>
      <c r="D51" s="11"/>
      <c r="E51" s="9"/>
      <c r="F51" s="10"/>
    </row>
    <row r="52" spans="1:6" x14ac:dyDescent="0.2">
      <c r="A52" s="4"/>
      <c r="B52" s="27" t="s">
        <v>31</v>
      </c>
      <c r="C52" s="31" t="s">
        <v>1</v>
      </c>
      <c r="D52" s="28"/>
      <c r="E52" s="27" t="s">
        <v>2</v>
      </c>
      <c r="F52" s="31" t="s">
        <v>1</v>
      </c>
    </row>
    <row r="53" spans="1:6" ht="6.75" customHeight="1" x14ac:dyDescent="0.2">
      <c r="A53" s="4"/>
      <c r="B53" s="91"/>
      <c r="C53" s="148"/>
      <c r="D53" s="21"/>
      <c r="E53" s="106"/>
      <c r="F53" s="148"/>
    </row>
    <row r="54" spans="1:6" ht="11.25" customHeight="1" x14ac:dyDescent="0.2">
      <c r="A54" s="4"/>
      <c r="B54" s="91"/>
      <c r="C54" s="148"/>
      <c r="D54" s="21"/>
      <c r="E54" s="106" t="s">
        <v>200</v>
      </c>
      <c r="F54" s="148"/>
    </row>
    <row r="55" spans="1:6" ht="11.25" customHeight="1" x14ac:dyDescent="0.2">
      <c r="A55" s="4"/>
      <c r="B55" s="91"/>
      <c r="C55" s="148"/>
      <c r="D55" s="21"/>
      <c r="E55" s="106" t="s">
        <v>201</v>
      </c>
      <c r="F55" s="171"/>
    </row>
    <row r="56" spans="1:6" ht="11.25" customHeight="1" x14ac:dyDescent="0.2">
      <c r="A56" s="4"/>
      <c r="B56" s="91"/>
      <c r="C56" s="148"/>
      <c r="D56" s="21"/>
      <c r="E56" s="22" t="s">
        <v>202</v>
      </c>
      <c r="F56" s="209">
        <v>13597</v>
      </c>
    </row>
    <row r="57" spans="1:6" ht="11.25" customHeight="1" x14ac:dyDescent="0.2">
      <c r="A57" s="4"/>
      <c r="B57" s="91"/>
      <c r="C57" s="148"/>
      <c r="D57" s="21"/>
      <c r="E57" s="22" t="s">
        <v>203</v>
      </c>
      <c r="F57" s="209">
        <v>1663.8</v>
      </c>
    </row>
    <row r="58" spans="1:6" ht="11.25" customHeight="1" x14ac:dyDescent="0.2">
      <c r="A58" s="4"/>
      <c r="B58" s="22"/>
      <c r="C58" s="195"/>
      <c r="D58" s="21"/>
      <c r="E58" s="91" t="s">
        <v>204</v>
      </c>
      <c r="F58" s="210"/>
    </row>
    <row r="59" spans="1:6" ht="12.75" customHeight="1" x14ac:dyDescent="0.2">
      <c r="A59" s="4"/>
      <c r="B59" s="22"/>
      <c r="C59" s="20"/>
      <c r="D59" s="21"/>
      <c r="E59" s="106" t="s">
        <v>205</v>
      </c>
      <c r="F59" s="173"/>
    </row>
    <row r="60" spans="1:6" ht="12.75" customHeight="1" x14ac:dyDescent="0.2">
      <c r="A60" s="4"/>
      <c r="B60" s="22"/>
      <c r="C60" s="20"/>
      <c r="D60" s="21"/>
      <c r="E60" s="22" t="s">
        <v>203</v>
      </c>
      <c r="F60" s="173">
        <v>8976</v>
      </c>
    </row>
    <row r="61" spans="1:6" ht="6" customHeight="1" x14ac:dyDescent="0.2">
      <c r="A61" s="4"/>
      <c r="B61" s="22"/>
      <c r="C61" s="20"/>
      <c r="D61" s="21"/>
      <c r="E61" s="22"/>
      <c r="F61" s="159"/>
    </row>
    <row r="62" spans="1:6" x14ac:dyDescent="0.2">
      <c r="B62" s="27" t="s">
        <v>98</v>
      </c>
      <c r="C62" s="29">
        <f>SUM(C58:C61)</f>
        <v>0</v>
      </c>
      <c r="D62" s="30"/>
      <c r="E62" s="27"/>
      <c r="F62" s="29">
        <f>SUM(F56:F61)</f>
        <v>24236.799999999999</v>
      </c>
    </row>
    <row r="63" spans="1:6" ht="9.75" customHeight="1" x14ac:dyDescent="0.2">
      <c r="B63" s="174"/>
      <c r="C63" s="175"/>
      <c r="D63" s="176"/>
      <c r="E63" s="177"/>
      <c r="F63" s="178"/>
    </row>
    <row r="64" spans="1:6" x14ac:dyDescent="0.2">
      <c r="B64" s="182" t="s">
        <v>153</v>
      </c>
      <c r="C64" s="4"/>
      <c r="D64" s="9"/>
      <c r="E64" s="10"/>
      <c r="F64" s="189">
        <f>SUM(C62-F62)</f>
        <v>-24236.799999999999</v>
      </c>
    </row>
    <row r="65" spans="2:6" ht="9" customHeight="1" x14ac:dyDescent="0.2">
      <c r="B65" s="179"/>
      <c r="C65" s="180"/>
      <c r="D65" s="93"/>
      <c r="E65" s="100"/>
      <c r="F65" s="181"/>
    </row>
    <row r="67" spans="2:6" x14ac:dyDescent="0.2">
      <c r="F67" s="124">
        <v>43909</v>
      </c>
    </row>
  </sheetData>
  <phoneticPr fontId="12" type="noConversion"/>
  <pageMargins left="0.74803149606299213" right="0.74803149606299213" top="0.59055118110236227" bottom="0.59055118110236227" header="0.39370078740157483" footer="0"/>
  <pageSetup paperSize="9" orientation="portrait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62"/>
  <sheetViews>
    <sheetView topLeftCell="C28" workbookViewId="0">
      <selection activeCell="K50" sqref="K50"/>
    </sheetView>
  </sheetViews>
  <sheetFormatPr defaultRowHeight="12.75" x14ac:dyDescent="0.2"/>
  <cols>
    <col min="1" max="1" width="6.42578125" customWidth="1"/>
    <col min="2" max="2" width="7.7109375" customWidth="1"/>
    <col min="3" max="3" width="21.5703125" customWidth="1"/>
    <col min="4" max="4" width="3.5703125" customWidth="1"/>
    <col min="5" max="5" width="5" customWidth="1"/>
    <col min="6" max="6" width="10.5703125" customWidth="1"/>
    <col min="7" max="7" width="11.5703125" customWidth="1"/>
    <col min="8" max="8" width="11.7109375" customWidth="1"/>
    <col min="9" max="9" width="9.28515625" customWidth="1"/>
  </cols>
  <sheetData>
    <row r="1" spans="1:9" ht="15.75" x14ac:dyDescent="0.25">
      <c r="C1" s="1" t="s">
        <v>169</v>
      </c>
    </row>
    <row r="2" spans="1:9" x14ac:dyDescent="0.2">
      <c r="C2" s="2" t="s">
        <v>225</v>
      </c>
    </row>
    <row r="3" spans="1:9" x14ac:dyDescent="0.2">
      <c r="H3" s="3"/>
    </row>
    <row r="4" spans="1:9" ht="15" x14ac:dyDescent="0.25">
      <c r="A4" s="68" t="s">
        <v>57</v>
      </c>
      <c r="B4" s="69" t="s">
        <v>58</v>
      </c>
      <c r="C4" s="44"/>
      <c r="G4" s="83"/>
      <c r="H4" s="3" t="s">
        <v>129</v>
      </c>
    </row>
    <row r="5" spans="1:9" ht="9.75" customHeight="1" x14ac:dyDescent="0.2">
      <c r="A5" s="67"/>
      <c r="H5" s="3"/>
    </row>
    <row r="6" spans="1:9" x14ac:dyDescent="0.2">
      <c r="A6" s="68" t="s">
        <v>43</v>
      </c>
      <c r="B6" s="2" t="s">
        <v>59</v>
      </c>
      <c r="C6" s="2"/>
      <c r="H6" s="3"/>
    </row>
    <row r="7" spans="1:9" ht="7.5" customHeight="1" x14ac:dyDescent="0.2"/>
    <row r="8" spans="1:9" ht="7.5" customHeight="1" x14ac:dyDescent="0.2"/>
    <row r="9" spans="1:9" ht="12.75" customHeight="1" x14ac:dyDescent="0.2">
      <c r="B9" s="56" t="s">
        <v>34</v>
      </c>
      <c r="C9" s="56" t="s">
        <v>35</v>
      </c>
      <c r="D9" s="56"/>
      <c r="E9" s="56"/>
      <c r="F9" s="56" t="s">
        <v>115</v>
      </c>
      <c r="G9" s="56" t="s">
        <v>115</v>
      </c>
      <c r="H9" s="56" t="s">
        <v>116</v>
      </c>
    </row>
    <row r="10" spans="1:9" ht="12.75" customHeight="1" thickBot="1" x14ac:dyDescent="0.25">
      <c r="B10" s="140"/>
      <c r="C10" s="140"/>
      <c r="D10" s="140"/>
      <c r="E10" s="140"/>
      <c r="F10" s="140" t="s">
        <v>36</v>
      </c>
      <c r="G10" s="140" t="s">
        <v>37</v>
      </c>
      <c r="H10" s="140" t="s">
        <v>117</v>
      </c>
    </row>
    <row r="11" spans="1:9" ht="8.25" customHeight="1" thickTop="1" x14ac:dyDescent="0.2">
      <c r="B11" s="125"/>
      <c r="C11" s="125"/>
      <c r="D11" s="37"/>
      <c r="E11" s="38"/>
      <c r="F11" s="37"/>
      <c r="G11" s="147"/>
      <c r="H11" s="37"/>
      <c r="I11" s="5"/>
    </row>
    <row r="12" spans="1:9" x14ac:dyDescent="0.2">
      <c r="B12" s="35">
        <v>2019</v>
      </c>
      <c r="C12" s="32"/>
      <c r="D12" s="32"/>
      <c r="E12" s="33"/>
      <c r="F12" s="32"/>
      <c r="G12" s="36"/>
      <c r="H12" s="32"/>
      <c r="I12" s="5"/>
    </row>
    <row r="13" spans="1:9" x14ac:dyDescent="0.2">
      <c r="B13" s="126">
        <v>11658</v>
      </c>
      <c r="C13" s="35" t="s">
        <v>38</v>
      </c>
      <c r="D13" s="32"/>
      <c r="E13" s="33"/>
      <c r="F13" s="39"/>
      <c r="G13" s="141"/>
      <c r="H13" s="36">
        <v>72524.3</v>
      </c>
      <c r="I13" s="5"/>
    </row>
    <row r="14" spans="1:9" ht="7.5" customHeight="1" x14ac:dyDescent="0.2">
      <c r="B14" s="126"/>
      <c r="C14" s="35"/>
      <c r="D14" s="32"/>
      <c r="E14" s="33"/>
      <c r="F14" s="39"/>
      <c r="G14" s="141"/>
      <c r="H14" s="36"/>
      <c r="I14" s="5"/>
    </row>
    <row r="15" spans="1:9" x14ac:dyDescent="0.2">
      <c r="B15" s="126"/>
      <c r="C15" s="63" t="s">
        <v>215</v>
      </c>
      <c r="D15" s="32"/>
      <c r="E15" s="33"/>
      <c r="F15" s="39"/>
      <c r="G15" s="141"/>
      <c r="H15" s="32"/>
      <c r="I15" s="5"/>
    </row>
    <row r="16" spans="1:9" x14ac:dyDescent="0.2">
      <c r="B16" s="126"/>
      <c r="C16" s="34" t="s">
        <v>206</v>
      </c>
      <c r="D16" s="32"/>
      <c r="E16" s="33"/>
      <c r="F16" s="39"/>
      <c r="G16" s="208">
        <v>1474.58</v>
      </c>
      <c r="H16" s="32"/>
      <c r="I16" s="5"/>
    </row>
    <row r="17" spans="2:9" x14ac:dyDescent="0.2">
      <c r="B17" s="207"/>
      <c r="C17" s="34" t="s">
        <v>214</v>
      </c>
      <c r="D17" s="32"/>
      <c r="E17" s="33"/>
      <c r="F17" s="39"/>
      <c r="G17" s="208">
        <v>645</v>
      </c>
      <c r="H17" s="32"/>
      <c r="I17" s="5"/>
    </row>
    <row r="18" spans="2:9" x14ac:dyDescent="0.2">
      <c r="B18" s="207"/>
      <c r="C18" s="34" t="s">
        <v>213</v>
      </c>
      <c r="D18" s="32"/>
      <c r="E18" s="33"/>
      <c r="F18" s="39"/>
      <c r="G18" s="208">
        <v>170</v>
      </c>
      <c r="H18" s="32"/>
      <c r="I18" s="5"/>
    </row>
    <row r="19" spans="2:9" ht="7.5" customHeight="1" x14ac:dyDescent="0.2">
      <c r="B19" s="126"/>
      <c r="C19" s="34"/>
      <c r="D19" s="32"/>
      <c r="E19" s="33"/>
      <c r="F19" s="39"/>
      <c r="G19" s="141"/>
      <c r="H19" s="32"/>
      <c r="I19" s="5"/>
    </row>
    <row r="20" spans="2:9" x14ac:dyDescent="0.2">
      <c r="B20" s="205"/>
      <c r="C20" s="63" t="s">
        <v>185</v>
      </c>
      <c r="D20" s="41"/>
      <c r="E20" s="33"/>
      <c r="F20" s="42"/>
      <c r="G20" s="40"/>
      <c r="H20" s="32"/>
      <c r="I20" s="5"/>
    </row>
    <row r="21" spans="2:9" x14ac:dyDescent="0.2">
      <c r="B21" s="205"/>
      <c r="C21" s="34" t="s">
        <v>207</v>
      </c>
      <c r="D21" s="34"/>
      <c r="E21" s="43"/>
      <c r="F21" s="40">
        <v>1000</v>
      </c>
      <c r="G21" s="42"/>
      <c r="H21" s="32"/>
      <c r="I21" s="5"/>
    </row>
    <row r="22" spans="2:9" x14ac:dyDescent="0.2">
      <c r="B22" s="206"/>
      <c r="C22" s="34" t="s">
        <v>208</v>
      </c>
      <c r="D22" s="34"/>
      <c r="E22" s="43"/>
      <c r="F22" s="40">
        <v>280</v>
      </c>
      <c r="G22" s="40"/>
      <c r="H22" s="32"/>
      <c r="I22" s="5"/>
    </row>
    <row r="23" spans="2:9" x14ac:dyDescent="0.2">
      <c r="B23" s="206"/>
      <c r="C23" s="34" t="s">
        <v>209</v>
      </c>
      <c r="D23" s="34"/>
      <c r="E23" s="43"/>
      <c r="F23" s="40">
        <v>117.23</v>
      </c>
      <c r="G23" s="40"/>
      <c r="H23" s="32"/>
      <c r="I23" s="5"/>
    </row>
    <row r="24" spans="2:9" x14ac:dyDescent="0.2">
      <c r="B24" s="206"/>
      <c r="C24" s="34" t="s">
        <v>222</v>
      </c>
      <c r="D24" s="34"/>
      <c r="E24" s="43"/>
      <c r="F24" s="40">
        <v>19.920000000000002</v>
      </c>
      <c r="G24" s="40"/>
      <c r="H24" s="32"/>
      <c r="I24" s="5"/>
    </row>
    <row r="25" spans="2:9" x14ac:dyDescent="0.2">
      <c r="B25" s="206"/>
      <c r="C25" s="34" t="s">
        <v>223</v>
      </c>
      <c r="D25" s="34"/>
      <c r="E25" s="43"/>
      <c r="F25" s="40">
        <v>203.74</v>
      </c>
      <c r="G25" s="40"/>
      <c r="H25" s="32"/>
      <c r="I25" s="5"/>
    </row>
    <row r="26" spans="2:9" x14ac:dyDescent="0.2">
      <c r="B26" s="206"/>
      <c r="C26" s="34" t="s">
        <v>238</v>
      </c>
      <c r="D26" s="34"/>
      <c r="E26" s="43"/>
      <c r="F26" s="40">
        <v>3000</v>
      </c>
      <c r="G26" s="40"/>
      <c r="H26" s="32"/>
      <c r="I26" s="5"/>
    </row>
    <row r="27" spans="2:9" x14ac:dyDescent="0.2">
      <c r="B27" s="207" t="s">
        <v>211</v>
      </c>
      <c r="C27" s="34" t="s">
        <v>210</v>
      </c>
      <c r="D27" s="34"/>
      <c r="E27" s="43"/>
      <c r="F27" s="40">
        <v>1302</v>
      </c>
      <c r="G27" s="40"/>
      <c r="H27" s="32"/>
      <c r="I27" s="5"/>
    </row>
    <row r="28" spans="2:9" x14ac:dyDescent="0.2">
      <c r="B28" s="207"/>
      <c r="C28" s="34" t="s">
        <v>216</v>
      </c>
      <c r="D28" s="34"/>
      <c r="E28" s="43"/>
      <c r="F28" s="40">
        <v>80</v>
      </c>
      <c r="G28" s="40"/>
      <c r="H28" s="32"/>
      <c r="I28" s="5"/>
    </row>
    <row r="29" spans="2:9" x14ac:dyDescent="0.2">
      <c r="B29" s="207"/>
      <c r="C29" s="34" t="s">
        <v>217</v>
      </c>
      <c r="D29" s="34"/>
      <c r="E29" s="43"/>
      <c r="F29" s="40">
        <v>255</v>
      </c>
      <c r="G29" s="40"/>
      <c r="H29" s="32"/>
      <c r="I29" s="5"/>
    </row>
    <row r="30" spans="2:9" x14ac:dyDescent="0.2">
      <c r="B30" s="207"/>
      <c r="C30" s="34" t="s">
        <v>212</v>
      </c>
      <c r="D30" s="34"/>
      <c r="E30" s="43"/>
      <c r="F30" s="40">
        <v>1017.42</v>
      </c>
      <c r="G30" s="40"/>
      <c r="H30" s="32"/>
      <c r="I30" s="5"/>
    </row>
    <row r="31" spans="2:9" x14ac:dyDescent="0.2">
      <c r="B31" s="206"/>
      <c r="C31" s="34" t="s">
        <v>236</v>
      </c>
      <c r="D31" s="34"/>
      <c r="E31" s="43"/>
      <c r="F31" s="40">
        <v>259.61</v>
      </c>
      <c r="G31" s="40"/>
      <c r="H31" s="32"/>
      <c r="I31" s="5"/>
    </row>
    <row r="32" spans="2:9" x14ac:dyDescent="0.2">
      <c r="B32" s="206"/>
      <c r="C32" s="34" t="s">
        <v>237</v>
      </c>
      <c r="D32" s="34"/>
      <c r="E32" s="43"/>
      <c r="F32" s="40"/>
      <c r="G32" s="40"/>
      <c r="H32" s="32"/>
      <c r="I32" s="5"/>
    </row>
    <row r="33" spans="1:9" x14ac:dyDescent="0.2">
      <c r="B33" s="132"/>
      <c r="C33" s="133"/>
      <c r="D33" s="133"/>
      <c r="E33" s="134"/>
      <c r="F33" s="127">
        <f>SUM(F13:F32)</f>
        <v>7534.92</v>
      </c>
      <c r="G33" s="127">
        <f>SUM(G13:G32)</f>
        <v>2289.58</v>
      </c>
      <c r="H33" s="194">
        <f>SUM(G33-F33)</f>
        <v>-5245.34</v>
      </c>
      <c r="I33" s="128"/>
    </row>
    <row r="34" spans="1:9" ht="11.25" customHeight="1" x14ac:dyDescent="0.2">
      <c r="B34" s="136"/>
      <c r="C34" s="137"/>
      <c r="D34" s="137"/>
      <c r="E34" s="138"/>
      <c r="F34" s="139"/>
      <c r="G34" s="139"/>
      <c r="H34" s="137"/>
      <c r="I34" s="128"/>
    </row>
    <row r="35" spans="1:9" ht="12.75" customHeight="1" x14ac:dyDescent="0.2">
      <c r="B35" s="142"/>
      <c r="C35" s="193" t="s">
        <v>184</v>
      </c>
      <c r="D35" s="145"/>
      <c r="E35" s="143"/>
      <c r="F35" s="144"/>
      <c r="G35" s="42"/>
      <c r="H35" s="42">
        <f>SUM(H13+H33)</f>
        <v>67278.960000000006</v>
      </c>
      <c r="I35" s="128"/>
    </row>
    <row r="36" spans="1:9" ht="12.75" customHeight="1" x14ac:dyDescent="0.2">
      <c r="B36" s="129"/>
      <c r="C36" s="130"/>
      <c r="D36" s="131"/>
      <c r="E36" s="131"/>
      <c r="F36" s="130"/>
      <c r="G36" s="130"/>
      <c r="H36" s="130"/>
      <c r="I36" s="128"/>
    </row>
    <row r="38" spans="1:9" x14ac:dyDescent="0.2">
      <c r="A38" s="68"/>
      <c r="B38" s="2" t="s">
        <v>122</v>
      </c>
      <c r="C38" s="2" t="s">
        <v>121</v>
      </c>
      <c r="D38" s="70"/>
      <c r="E38" s="71"/>
      <c r="F38" s="70">
        <v>43465</v>
      </c>
      <c r="G38" s="149">
        <v>43830</v>
      </c>
    </row>
    <row r="39" spans="1:9" x14ac:dyDescent="0.2">
      <c r="A39" s="68"/>
      <c r="B39" s="50"/>
      <c r="C39" s="51"/>
      <c r="D39" s="51"/>
      <c r="E39" s="51"/>
      <c r="F39" s="51"/>
      <c r="G39" s="150"/>
      <c r="H39" s="51"/>
    </row>
    <row r="40" spans="1:9" x14ac:dyDescent="0.2">
      <c r="A40" s="68" t="s">
        <v>44</v>
      </c>
      <c r="B40" s="50" t="s">
        <v>118</v>
      </c>
      <c r="C40" s="51"/>
      <c r="D40" s="51"/>
      <c r="E40" s="51"/>
      <c r="F40" s="51"/>
      <c r="G40" s="150"/>
      <c r="H40" s="51"/>
    </row>
    <row r="41" spans="1:9" x14ac:dyDescent="0.2">
      <c r="A41" s="68"/>
      <c r="B41" s="50"/>
      <c r="C41" s="146">
        <v>23843306</v>
      </c>
      <c r="D41" s="51"/>
      <c r="E41" s="51"/>
      <c r="F41" s="151">
        <v>1.67</v>
      </c>
      <c r="G41" s="151">
        <v>1.67</v>
      </c>
      <c r="H41" s="51"/>
    </row>
    <row r="42" spans="1:9" x14ac:dyDescent="0.2">
      <c r="A42" s="68"/>
      <c r="B42" s="50"/>
      <c r="C42" s="51"/>
      <c r="D42" s="51"/>
      <c r="E42" s="51"/>
      <c r="F42" s="150"/>
      <c r="G42" s="150"/>
      <c r="H42" s="51"/>
    </row>
    <row r="43" spans="1:9" x14ac:dyDescent="0.2">
      <c r="A43" s="68" t="s">
        <v>45</v>
      </c>
      <c r="B43" s="88" t="s">
        <v>60</v>
      </c>
      <c r="C43" s="89"/>
      <c r="D43" s="90"/>
      <c r="E43" s="90"/>
      <c r="F43" s="150"/>
      <c r="G43" s="150"/>
      <c r="H43" s="51"/>
    </row>
    <row r="44" spans="1:9" x14ac:dyDescent="0.2">
      <c r="A44" s="68"/>
      <c r="B44" s="88"/>
      <c r="C44" s="89" t="s">
        <v>119</v>
      </c>
      <c r="D44" s="90"/>
      <c r="E44" s="90"/>
      <c r="F44" s="152">
        <v>3.82</v>
      </c>
      <c r="G44" s="152">
        <v>3.82</v>
      </c>
      <c r="H44" s="51"/>
    </row>
    <row r="45" spans="1:9" x14ac:dyDescent="0.2">
      <c r="A45" s="68"/>
      <c r="B45" s="88"/>
      <c r="C45" s="89"/>
      <c r="D45" s="90"/>
      <c r="E45" s="90"/>
      <c r="F45" s="150"/>
      <c r="G45" s="150"/>
      <c r="H45" s="51"/>
    </row>
    <row r="46" spans="1:9" x14ac:dyDescent="0.2">
      <c r="A46" s="68" t="s">
        <v>46</v>
      </c>
      <c r="B46" s="50" t="s">
        <v>60</v>
      </c>
      <c r="C46" s="51"/>
      <c r="D46" s="53"/>
      <c r="E46" s="53"/>
      <c r="F46" s="150"/>
      <c r="G46" s="150"/>
      <c r="H46" s="51"/>
    </row>
    <row r="47" spans="1:9" x14ac:dyDescent="0.2">
      <c r="A47" s="68"/>
      <c r="B47" s="50"/>
      <c r="C47" s="72" t="s">
        <v>120</v>
      </c>
      <c r="D47" s="53"/>
      <c r="E47" s="52"/>
      <c r="F47" s="151">
        <v>8.11</v>
      </c>
      <c r="G47" s="151">
        <v>8.11</v>
      </c>
      <c r="H47" s="51"/>
    </row>
    <row r="48" spans="1:9" x14ac:dyDescent="0.2">
      <c r="A48" s="68"/>
      <c r="B48" s="50"/>
      <c r="C48" s="72"/>
      <c r="D48" s="52"/>
      <c r="E48" s="52"/>
      <c r="F48" s="150"/>
      <c r="G48" s="150"/>
      <c r="H48" s="51"/>
    </row>
    <row r="49" spans="1:8" x14ac:dyDescent="0.2">
      <c r="A49" s="68" t="s">
        <v>47</v>
      </c>
      <c r="B49" s="50" t="s">
        <v>61</v>
      </c>
      <c r="C49" s="51"/>
      <c r="D49" s="53"/>
      <c r="E49" s="53"/>
      <c r="F49" s="150"/>
      <c r="G49" s="150"/>
      <c r="H49" s="51"/>
    </row>
    <row r="50" spans="1:8" x14ac:dyDescent="0.2">
      <c r="A50" s="68"/>
      <c r="B50" s="50"/>
      <c r="C50" s="146" t="s">
        <v>62</v>
      </c>
      <c r="D50" s="52"/>
      <c r="E50" s="52"/>
      <c r="F50" s="152">
        <v>42006.98</v>
      </c>
      <c r="G50" s="152">
        <v>42322.75</v>
      </c>
      <c r="H50" s="51"/>
    </row>
    <row r="51" spans="1:8" x14ac:dyDescent="0.2">
      <c r="A51" s="68"/>
      <c r="B51" s="50"/>
      <c r="C51" s="51"/>
      <c r="D51" s="52"/>
      <c r="E51" s="52"/>
      <c r="F51" s="150"/>
      <c r="G51" s="150"/>
      <c r="H51" s="51"/>
    </row>
    <row r="52" spans="1:8" x14ac:dyDescent="0.2">
      <c r="A52" s="68" t="s">
        <v>48</v>
      </c>
      <c r="B52" s="50" t="s">
        <v>64</v>
      </c>
      <c r="C52" s="51"/>
      <c r="D52" s="53"/>
      <c r="E52" s="52"/>
      <c r="F52" s="153"/>
      <c r="G52" s="153"/>
      <c r="H52" s="51"/>
    </row>
    <row r="53" spans="1:8" x14ac:dyDescent="0.2">
      <c r="A53" s="68"/>
      <c r="B53" s="50"/>
      <c r="C53" s="89" t="s">
        <v>137</v>
      </c>
      <c r="D53" s="52"/>
      <c r="E53" s="52"/>
      <c r="F53" s="155">
        <v>6949.79</v>
      </c>
      <c r="G53" s="155">
        <v>8507.76</v>
      </c>
      <c r="H53" s="51"/>
    </row>
    <row r="54" spans="1:8" x14ac:dyDescent="0.2">
      <c r="A54" s="68"/>
      <c r="B54" s="50"/>
      <c r="C54" s="51"/>
      <c r="D54" s="52"/>
      <c r="E54" s="52"/>
      <c r="F54" s="73"/>
      <c r="G54" s="150"/>
      <c r="H54" s="51"/>
    </row>
    <row r="55" spans="1:8" x14ac:dyDescent="0.2">
      <c r="B55" s="51"/>
      <c r="C55" s="51"/>
      <c r="D55" s="51"/>
      <c r="E55" s="51"/>
      <c r="F55" s="51"/>
      <c r="G55" s="150"/>
      <c r="H55" s="154"/>
    </row>
    <row r="56" spans="1:8" x14ac:dyDescent="0.2">
      <c r="B56" s="50"/>
      <c r="C56" s="51"/>
      <c r="D56" s="51"/>
      <c r="E56" s="51"/>
      <c r="F56" s="51"/>
      <c r="G56" s="150"/>
      <c r="H56" s="157">
        <v>43909</v>
      </c>
    </row>
    <row r="57" spans="1:8" x14ac:dyDescent="0.2">
      <c r="B57" s="51"/>
      <c r="C57" s="51"/>
      <c r="D57" s="51"/>
      <c r="E57" s="51"/>
      <c r="F57" s="51"/>
      <c r="G57" s="150"/>
      <c r="H57" s="51"/>
    </row>
    <row r="58" spans="1:8" x14ac:dyDescent="0.2">
      <c r="B58" s="51"/>
      <c r="C58" s="51"/>
      <c r="D58" s="51"/>
      <c r="E58" s="51"/>
      <c r="F58" s="51"/>
      <c r="G58" s="155"/>
      <c r="H58" s="51"/>
    </row>
    <row r="59" spans="1:8" x14ac:dyDescent="0.2">
      <c r="G59" s="153"/>
    </row>
    <row r="62" spans="1:8" x14ac:dyDescent="0.2">
      <c r="H62" s="74"/>
    </row>
  </sheetData>
  <phoneticPr fontId="0" type="noConversion"/>
  <pageMargins left="0.55118110236220474" right="0.55118110236220474" top="0.59055118110236227" bottom="0.59055118110236227" header="0" footer="0"/>
  <pageSetup paperSize="9" orientation="portrait" horizontalDpi="360" verticalDpi="36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94"/>
  <sheetViews>
    <sheetView zoomScaleNormal="100" workbookViewId="0">
      <selection activeCell="L17" sqref="L17"/>
    </sheetView>
  </sheetViews>
  <sheetFormatPr defaultRowHeight="12.75" x14ac:dyDescent="0.2"/>
  <cols>
    <col min="1" max="1" width="6.140625" style="4" customWidth="1"/>
    <col min="2" max="2" width="9.140625" style="4"/>
    <col min="3" max="3" width="9.28515625" style="4" customWidth="1"/>
    <col min="4" max="6" width="9.140625" style="4"/>
    <col min="7" max="8" width="9" style="4" customWidth="1"/>
    <col min="9" max="9" width="9.140625" style="4"/>
    <col min="10" max="10" width="6.42578125" style="4" customWidth="1"/>
    <col min="11" max="16384" width="9.140625" style="4"/>
  </cols>
  <sheetData>
    <row r="1" spans="1:9" ht="15.75" x14ac:dyDescent="0.25">
      <c r="A1"/>
      <c r="B1" s="1" t="s">
        <v>73</v>
      </c>
      <c r="C1"/>
      <c r="D1"/>
      <c r="E1"/>
      <c r="F1"/>
      <c r="G1"/>
      <c r="H1"/>
      <c r="I1"/>
    </row>
    <row r="2" spans="1:9" x14ac:dyDescent="0.2">
      <c r="A2"/>
      <c r="B2" s="2" t="s">
        <v>187</v>
      </c>
      <c r="C2"/>
      <c r="D2"/>
      <c r="E2"/>
      <c r="F2"/>
      <c r="G2"/>
      <c r="H2"/>
      <c r="I2"/>
    </row>
    <row r="3" spans="1:9" x14ac:dyDescent="0.2">
      <c r="A3"/>
      <c r="B3"/>
      <c r="C3"/>
      <c r="D3"/>
      <c r="E3"/>
      <c r="F3"/>
      <c r="G3"/>
      <c r="H3"/>
      <c r="I3"/>
    </row>
    <row r="4" spans="1:9" x14ac:dyDescent="0.2">
      <c r="A4"/>
      <c r="B4"/>
      <c r="C4"/>
      <c r="D4"/>
      <c r="E4"/>
      <c r="F4"/>
      <c r="G4"/>
      <c r="H4"/>
      <c r="I4" s="47" t="s">
        <v>123</v>
      </c>
    </row>
    <row r="5" spans="1:9" x14ac:dyDescent="0.2">
      <c r="A5"/>
      <c r="B5"/>
      <c r="C5"/>
      <c r="D5"/>
      <c r="E5"/>
      <c r="F5"/>
      <c r="G5"/>
      <c r="H5"/>
      <c r="I5"/>
    </row>
    <row r="6" spans="1:9" x14ac:dyDescent="0.2">
      <c r="A6"/>
      <c r="B6"/>
      <c r="C6"/>
      <c r="D6"/>
      <c r="E6"/>
      <c r="F6"/>
      <c r="G6"/>
      <c r="H6"/>
      <c r="I6"/>
    </row>
    <row r="7" spans="1:9" x14ac:dyDescent="0.2">
      <c r="A7"/>
      <c r="B7"/>
      <c r="C7"/>
      <c r="D7"/>
      <c r="E7"/>
      <c r="F7"/>
      <c r="G7"/>
      <c r="H7"/>
      <c r="I7"/>
    </row>
    <row r="8" spans="1:9" x14ac:dyDescent="0.2">
      <c r="A8"/>
      <c r="B8" s="83" t="s">
        <v>68</v>
      </c>
      <c r="C8"/>
      <c r="D8"/>
      <c r="E8"/>
      <c r="F8"/>
      <c r="G8"/>
      <c r="H8"/>
      <c r="I8"/>
    </row>
    <row r="9" spans="1:9" x14ac:dyDescent="0.2">
      <c r="A9"/>
      <c r="B9" s="83"/>
      <c r="C9"/>
      <c r="D9"/>
      <c r="E9"/>
      <c r="F9"/>
      <c r="G9"/>
      <c r="H9"/>
      <c r="I9"/>
    </row>
    <row r="10" spans="1:9" x14ac:dyDescent="0.2">
      <c r="A10"/>
      <c r="B10" s="83" t="s">
        <v>138</v>
      </c>
      <c r="C10"/>
      <c r="D10"/>
      <c r="E10"/>
      <c r="F10"/>
      <c r="G10"/>
      <c r="H10"/>
      <c r="I10"/>
    </row>
    <row r="11" spans="1:9" x14ac:dyDescent="0.2">
      <c r="A11"/>
      <c r="B11" s="83" t="s">
        <v>139</v>
      </c>
      <c r="C11"/>
      <c r="D11"/>
      <c r="E11"/>
      <c r="F11"/>
      <c r="G11"/>
      <c r="H11"/>
      <c r="I11"/>
    </row>
    <row r="12" spans="1:9" x14ac:dyDescent="0.2">
      <c r="A12"/>
      <c r="B12" s="83" t="s">
        <v>140</v>
      </c>
      <c r="C12"/>
      <c r="D12"/>
      <c r="E12"/>
      <c r="F12"/>
      <c r="G12"/>
      <c r="H12"/>
      <c r="I12"/>
    </row>
    <row r="13" spans="1:9" x14ac:dyDescent="0.2">
      <c r="A13"/>
      <c r="B13" s="83" t="s">
        <v>141</v>
      </c>
      <c r="C13"/>
      <c r="D13"/>
      <c r="E13"/>
      <c r="F13"/>
      <c r="G13"/>
      <c r="H13"/>
      <c r="I13"/>
    </row>
    <row r="14" spans="1:9" x14ac:dyDescent="0.2">
      <c r="A14"/>
      <c r="B14" s="2"/>
      <c r="C14"/>
      <c r="D14"/>
      <c r="E14"/>
      <c r="F14"/>
      <c r="G14"/>
      <c r="H14"/>
      <c r="I14"/>
    </row>
    <row r="15" spans="1:9" x14ac:dyDescent="0.2">
      <c r="A15"/>
      <c r="B15" s="83"/>
      <c r="C15"/>
      <c r="D15"/>
      <c r="E15"/>
      <c r="F15"/>
      <c r="G15"/>
      <c r="H15"/>
      <c r="I15"/>
    </row>
    <row r="16" spans="1:9" x14ac:dyDescent="0.2">
      <c r="A16"/>
      <c r="B16" s="83" t="s">
        <v>69</v>
      </c>
      <c r="C16"/>
      <c r="D16"/>
      <c r="E16"/>
      <c r="F16"/>
      <c r="G16"/>
      <c r="H16"/>
      <c r="I16"/>
    </row>
    <row r="17" spans="1:10" x14ac:dyDescent="0.2">
      <c r="A17"/>
      <c r="B17" s="2"/>
      <c r="C17"/>
      <c r="D17"/>
      <c r="E17"/>
      <c r="F17"/>
      <c r="G17"/>
      <c r="H17"/>
      <c r="I17"/>
    </row>
    <row r="18" spans="1:10" x14ac:dyDescent="0.2">
      <c r="A18"/>
      <c r="B18" s="83" t="s">
        <v>70</v>
      </c>
      <c r="C18"/>
      <c r="D18"/>
      <c r="E18"/>
      <c r="F18"/>
      <c r="G18"/>
      <c r="H18"/>
      <c r="I18"/>
    </row>
    <row r="19" spans="1:10" x14ac:dyDescent="0.2">
      <c r="A19"/>
      <c r="B19" s="83" t="s">
        <v>145</v>
      </c>
      <c r="C19"/>
      <c r="D19"/>
      <c r="E19"/>
      <c r="F19"/>
      <c r="G19"/>
      <c r="H19"/>
      <c r="I19"/>
    </row>
    <row r="20" spans="1:10" ht="14.25" x14ac:dyDescent="0.2">
      <c r="A20"/>
      <c r="B20" s="83" t="s">
        <v>186</v>
      </c>
      <c r="C20"/>
      <c r="D20"/>
      <c r="E20"/>
      <c r="F20"/>
      <c r="G20"/>
      <c r="H20"/>
      <c r="I20"/>
    </row>
    <row r="21" spans="1:10" x14ac:dyDescent="0.2">
      <c r="A21"/>
      <c r="B21" s="83"/>
      <c r="C21"/>
      <c r="D21"/>
      <c r="E21"/>
      <c r="F21"/>
      <c r="G21"/>
      <c r="H21"/>
      <c r="I21"/>
    </row>
    <row r="22" spans="1:10" x14ac:dyDescent="0.2">
      <c r="A22"/>
      <c r="B22" s="83"/>
      <c r="C22"/>
      <c r="D22"/>
      <c r="E22"/>
      <c r="F22"/>
      <c r="G22"/>
      <c r="H22"/>
      <c r="I22"/>
    </row>
    <row r="23" spans="1:10" s="6" customFormat="1" x14ac:dyDescent="0.2">
      <c r="A23"/>
      <c r="B23" s="83" t="s">
        <v>142</v>
      </c>
      <c r="C23"/>
      <c r="D23"/>
      <c r="E23"/>
      <c r="F23"/>
      <c r="G23"/>
      <c r="H23"/>
      <c r="I23"/>
      <c r="J23" s="4"/>
    </row>
    <row r="24" spans="1:10" x14ac:dyDescent="0.2">
      <c r="A24"/>
      <c r="B24" s="83"/>
      <c r="C24"/>
      <c r="D24"/>
      <c r="E24"/>
      <c r="F24"/>
      <c r="G24"/>
      <c r="H24" s="74"/>
      <c r="I24" s="84"/>
    </row>
    <row r="25" spans="1:10" x14ac:dyDescent="0.2">
      <c r="A25"/>
      <c r="B25" s="83" t="s">
        <v>72</v>
      </c>
      <c r="C25"/>
      <c r="D25"/>
      <c r="E25"/>
      <c r="F25"/>
      <c r="G25"/>
      <c r="H25"/>
      <c r="I25"/>
    </row>
    <row r="26" spans="1:10" x14ac:dyDescent="0.2">
      <c r="A26"/>
      <c r="B26" s="83"/>
      <c r="C26"/>
      <c r="D26"/>
      <c r="E26"/>
      <c r="F26"/>
      <c r="G26"/>
      <c r="H26"/>
      <c r="I26"/>
    </row>
    <row r="27" spans="1:10" x14ac:dyDescent="0.2">
      <c r="A27"/>
      <c r="B27" s="83" t="s">
        <v>71</v>
      </c>
      <c r="C27"/>
      <c r="D27"/>
      <c r="E27"/>
      <c r="F27"/>
      <c r="G27"/>
      <c r="H27"/>
      <c r="I27"/>
    </row>
    <row r="28" spans="1:10" x14ac:dyDescent="0.2">
      <c r="A28"/>
      <c r="B28"/>
      <c r="C28"/>
      <c r="D28"/>
      <c r="E28"/>
      <c r="F28"/>
      <c r="G28"/>
      <c r="H28"/>
      <c r="I28"/>
    </row>
    <row r="29" spans="1:10" s="75" customFormat="1" x14ac:dyDescent="0.2">
      <c r="A29"/>
      <c r="B29"/>
      <c r="C29"/>
      <c r="D29"/>
      <c r="E29"/>
      <c r="F29"/>
      <c r="G29"/>
      <c r="H29"/>
      <c r="I29"/>
      <c r="J29" s="4"/>
    </row>
    <row r="30" spans="1:10" s="11" customFormat="1" x14ac:dyDescent="0.2">
      <c r="A30"/>
      <c r="B30"/>
      <c r="C30"/>
      <c r="D30"/>
      <c r="E30"/>
      <c r="F30"/>
      <c r="G30"/>
      <c r="H30"/>
      <c r="I30"/>
      <c r="J30" s="4"/>
    </row>
    <row r="31" spans="1:10" s="11" customFormat="1" x14ac:dyDescent="0.2">
      <c r="A31"/>
      <c r="B31"/>
      <c r="C31"/>
      <c r="D31"/>
      <c r="E31"/>
      <c r="F31"/>
      <c r="G31"/>
      <c r="H31"/>
      <c r="I31"/>
      <c r="J31" s="4"/>
    </row>
    <row r="32" spans="1:10" x14ac:dyDescent="0.2">
      <c r="A32"/>
      <c r="B32"/>
      <c r="C32"/>
      <c r="D32"/>
      <c r="E32"/>
      <c r="F32"/>
      <c r="G32"/>
      <c r="H32"/>
      <c r="I32"/>
    </row>
    <row r="33" spans="1:15" x14ac:dyDescent="0.2">
      <c r="A33"/>
      <c r="B33"/>
      <c r="C33"/>
      <c r="D33"/>
      <c r="E33"/>
      <c r="F33"/>
      <c r="G33"/>
      <c r="H33"/>
      <c r="I33"/>
    </row>
    <row r="34" spans="1:15" x14ac:dyDescent="0.2">
      <c r="A34"/>
      <c r="B34"/>
      <c r="C34"/>
      <c r="D34"/>
      <c r="E34"/>
      <c r="F34"/>
      <c r="G34"/>
      <c r="H34"/>
      <c r="I34"/>
    </row>
    <row r="35" spans="1:15" x14ac:dyDescent="0.2">
      <c r="A35"/>
      <c r="B35" s="83"/>
      <c r="C35"/>
      <c r="D35"/>
      <c r="E35"/>
      <c r="F35"/>
      <c r="G35"/>
      <c r="H35"/>
      <c r="I35"/>
    </row>
    <row r="36" spans="1:15" x14ac:dyDescent="0.2">
      <c r="A36"/>
      <c r="B36" s="83"/>
      <c r="C36"/>
      <c r="D36"/>
      <c r="E36"/>
      <c r="F36"/>
      <c r="G36"/>
      <c r="H36"/>
      <c r="I36"/>
    </row>
    <row r="37" spans="1:15" x14ac:dyDescent="0.2">
      <c r="A37"/>
      <c r="B37" s="83"/>
      <c r="C37"/>
      <c r="D37"/>
      <c r="E37"/>
      <c r="F37"/>
      <c r="G37"/>
      <c r="H37"/>
      <c r="I37"/>
    </row>
    <row r="38" spans="1:15" x14ac:dyDescent="0.2">
      <c r="A38"/>
      <c r="B38" s="83"/>
      <c r="C38"/>
      <c r="D38"/>
      <c r="E38"/>
      <c r="F38"/>
      <c r="G38"/>
      <c r="H38"/>
      <c r="I38"/>
    </row>
    <row r="39" spans="1:15" x14ac:dyDescent="0.2">
      <c r="A39"/>
      <c r="B39" s="83"/>
      <c r="C39"/>
      <c r="D39"/>
      <c r="E39"/>
      <c r="F39"/>
      <c r="G39"/>
      <c r="H39"/>
      <c r="I39"/>
    </row>
    <row r="40" spans="1:15" x14ac:dyDescent="0.2">
      <c r="A40"/>
      <c r="B40" s="83"/>
      <c r="C40"/>
      <c r="D40"/>
      <c r="E40"/>
      <c r="F40"/>
      <c r="G40"/>
      <c r="H40"/>
      <c r="I40"/>
    </row>
    <row r="41" spans="1:15" x14ac:dyDescent="0.2">
      <c r="A41"/>
      <c r="B41" s="2"/>
      <c r="C41"/>
      <c r="D41"/>
      <c r="E41"/>
      <c r="F41"/>
      <c r="G41"/>
      <c r="H41"/>
      <c r="I41"/>
    </row>
    <row r="42" spans="1:15" x14ac:dyDescent="0.2">
      <c r="A42"/>
      <c r="B42" s="83"/>
      <c r="C42"/>
      <c r="D42"/>
      <c r="E42"/>
      <c r="F42"/>
      <c r="G42"/>
      <c r="H42"/>
      <c r="I42"/>
    </row>
    <row r="43" spans="1:15" x14ac:dyDescent="0.2">
      <c r="A43"/>
      <c r="B43" s="83"/>
      <c r="C43"/>
      <c r="D43"/>
      <c r="E43"/>
      <c r="F43"/>
      <c r="G43"/>
      <c r="H43"/>
      <c r="I43"/>
      <c r="K43"/>
      <c r="L43"/>
      <c r="M43"/>
      <c r="N43"/>
      <c r="O43"/>
    </row>
    <row r="44" spans="1:15" x14ac:dyDescent="0.2">
      <c r="A44"/>
      <c r="B44" s="2"/>
      <c r="C44"/>
      <c r="D44"/>
      <c r="E44"/>
      <c r="F44"/>
      <c r="G44"/>
      <c r="H44"/>
      <c r="I44"/>
      <c r="K44"/>
      <c r="L44"/>
      <c r="M44"/>
      <c r="N44"/>
      <c r="O44"/>
    </row>
    <row r="45" spans="1:15" x14ac:dyDescent="0.2">
      <c r="A45"/>
      <c r="B45" s="83"/>
      <c r="C45"/>
      <c r="D45"/>
      <c r="E45"/>
      <c r="F45"/>
      <c r="G45"/>
      <c r="H45"/>
      <c r="I45"/>
      <c r="K45"/>
      <c r="L45"/>
      <c r="M45"/>
      <c r="N45"/>
      <c r="O45"/>
    </row>
    <row r="46" spans="1:15" x14ac:dyDescent="0.2">
      <c r="A46"/>
      <c r="B46" s="83"/>
      <c r="C46"/>
      <c r="D46"/>
      <c r="E46"/>
      <c r="F46"/>
      <c r="G46"/>
      <c r="H46"/>
      <c r="I46"/>
      <c r="K46"/>
      <c r="L46"/>
      <c r="M46"/>
      <c r="N46"/>
      <c r="O46" s="47"/>
    </row>
    <row r="47" spans="1:15" x14ac:dyDescent="0.2">
      <c r="A47"/>
      <c r="B47" s="83"/>
      <c r="C47"/>
      <c r="D47"/>
      <c r="E47"/>
      <c r="F47"/>
      <c r="G47"/>
      <c r="H47"/>
      <c r="I47"/>
      <c r="K47"/>
      <c r="L47"/>
      <c r="M47"/>
      <c r="N47"/>
      <c r="O47"/>
    </row>
    <row r="48" spans="1:15" x14ac:dyDescent="0.2">
      <c r="A48"/>
      <c r="B48" s="83"/>
      <c r="C48"/>
      <c r="D48"/>
      <c r="E48"/>
      <c r="F48"/>
      <c r="G48"/>
      <c r="H48"/>
      <c r="I48"/>
      <c r="K48"/>
      <c r="L48"/>
      <c r="M48"/>
      <c r="N48"/>
      <c r="O48"/>
    </row>
    <row r="49" spans="1:15" x14ac:dyDescent="0.2">
      <c r="A49"/>
      <c r="B49" s="83"/>
      <c r="C49"/>
      <c r="D49"/>
      <c r="E49"/>
      <c r="F49"/>
      <c r="G49"/>
      <c r="H49"/>
      <c r="I49"/>
      <c r="K49"/>
      <c r="L49"/>
      <c r="M49"/>
      <c r="N49"/>
      <c r="O49"/>
    </row>
    <row r="50" spans="1:15" x14ac:dyDescent="0.2">
      <c r="A50"/>
      <c r="B50" s="83"/>
      <c r="C50"/>
      <c r="D50"/>
      <c r="E50"/>
      <c r="F50"/>
      <c r="G50"/>
      <c r="H50"/>
      <c r="I50" s="124"/>
      <c r="K50"/>
      <c r="L50"/>
      <c r="M50"/>
      <c r="N50"/>
      <c r="O50"/>
    </row>
    <row r="51" spans="1:15" x14ac:dyDescent="0.2">
      <c r="A51"/>
      <c r="B51" s="83"/>
      <c r="C51"/>
      <c r="D51"/>
      <c r="E51"/>
      <c r="F51"/>
      <c r="G51"/>
      <c r="H51" s="74"/>
      <c r="I51" s="84"/>
      <c r="K51"/>
      <c r="L51"/>
      <c r="M51"/>
      <c r="N51"/>
      <c r="O51"/>
    </row>
    <row r="52" spans="1:15" x14ac:dyDescent="0.2">
      <c r="A52"/>
      <c r="B52" s="83"/>
      <c r="C52"/>
      <c r="D52"/>
      <c r="E52"/>
      <c r="F52"/>
      <c r="G52"/>
      <c r="H52"/>
      <c r="I52"/>
      <c r="K52"/>
      <c r="L52"/>
      <c r="M52"/>
      <c r="N52"/>
      <c r="O52"/>
    </row>
    <row r="53" spans="1:15" x14ac:dyDescent="0.2">
      <c r="G53"/>
      <c r="H53"/>
      <c r="I53"/>
      <c r="J53"/>
      <c r="K53"/>
      <c r="L53"/>
      <c r="M53"/>
      <c r="N53"/>
      <c r="O53"/>
    </row>
    <row r="54" spans="1:15" x14ac:dyDescent="0.2">
      <c r="A54"/>
      <c r="B54" s="83"/>
      <c r="C54"/>
      <c r="D54"/>
      <c r="E54"/>
      <c r="F54"/>
      <c r="G54"/>
      <c r="H54"/>
      <c r="I54"/>
      <c r="K54"/>
      <c r="L54"/>
      <c r="M54"/>
      <c r="N54"/>
      <c r="O54"/>
    </row>
    <row r="55" spans="1:15" x14ac:dyDescent="0.2">
      <c r="A55"/>
      <c r="B55" s="83"/>
      <c r="C55"/>
      <c r="D55"/>
      <c r="E55"/>
      <c r="F55"/>
      <c r="G55"/>
      <c r="H55"/>
      <c r="I55"/>
      <c r="K55"/>
      <c r="L55"/>
      <c r="M55"/>
      <c r="N55"/>
      <c r="O55"/>
    </row>
    <row r="56" spans="1:15" x14ac:dyDescent="0.2">
      <c r="A56"/>
      <c r="B56" s="83"/>
      <c r="C56"/>
      <c r="D56"/>
      <c r="E56"/>
      <c r="F56"/>
      <c r="G56"/>
      <c r="H56"/>
      <c r="I56"/>
      <c r="K56"/>
      <c r="L56"/>
      <c r="M56"/>
      <c r="N56"/>
      <c r="O56"/>
    </row>
    <row r="57" spans="1:15" x14ac:dyDescent="0.2">
      <c r="A57"/>
      <c r="B57" s="83"/>
      <c r="C57"/>
      <c r="D57"/>
      <c r="E57"/>
      <c r="F57"/>
      <c r="G57"/>
      <c r="H57"/>
      <c r="I57"/>
      <c r="K57"/>
      <c r="L57"/>
      <c r="M57"/>
      <c r="N57"/>
      <c r="O57"/>
    </row>
    <row r="58" spans="1:15" x14ac:dyDescent="0.2">
      <c r="A58"/>
      <c r="B58" s="83"/>
      <c r="C58"/>
      <c r="D58"/>
      <c r="E58"/>
      <c r="F58"/>
      <c r="G58"/>
      <c r="H58"/>
      <c r="I58"/>
      <c r="K58"/>
      <c r="L58"/>
      <c r="M58"/>
      <c r="N58"/>
      <c r="O58"/>
    </row>
    <row r="59" spans="1:15" x14ac:dyDescent="0.2">
      <c r="A59"/>
      <c r="B59" s="2"/>
      <c r="C59"/>
      <c r="D59"/>
      <c r="E59"/>
      <c r="F59"/>
      <c r="G59"/>
      <c r="H59"/>
      <c r="I59"/>
      <c r="K59"/>
      <c r="L59"/>
      <c r="M59"/>
      <c r="N59"/>
      <c r="O59"/>
    </row>
    <row r="60" spans="1:15" x14ac:dyDescent="0.2">
      <c r="A60"/>
      <c r="B60" s="83"/>
      <c r="C60"/>
      <c r="D60"/>
      <c r="E60"/>
      <c r="F60"/>
      <c r="G60"/>
      <c r="H60"/>
      <c r="I60"/>
      <c r="K60"/>
      <c r="L60"/>
      <c r="M60"/>
      <c r="N60"/>
      <c r="O60"/>
    </row>
    <row r="61" spans="1:15" x14ac:dyDescent="0.2">
      <c r="A61"/>
      <c r="B61" s="83"/>
      <c r="C61"/>
      <c r="D61"/>
      <c r="E61"/>
      <c r="F61"/>
      <c r="G61"/>
      <c r="H61"/>
      <c r="I61"/>
      <c r="K61"/>
      <c r="L61"/>
      <c r="M61"/>
      <c r="N61"/>
      <c r="O61"/>
    </row>
    <row r="62" spans="1:15" x14ac:dyDescent="0.2">
      <c r="A62"/>
      <c r="B62" s="2"/>
      <c r="C62"/>
      <c r="D62"/>
      <c r="E62"/>
      <c r="F62"/>
      <c r="G62"/>
      <c r="H62"/>
      <c r="I62"/>
      <c r="K62"/>
      <c r="L62"/>
      <c r="M62"/>
      <c r="N62"/>
      <c r="O62"/>
    </row>
    <row r="63" spans="1:15" x14ac:dyDescent="0.2">
      <c r="A63"/>
      <c r="B63" s="83"/>
      <c r="C63"/>
      <c r="D63"/>
      <c r="E63"/>
      <c r="F63"/>
      <c r="G63"/>
      <c r="H63"/>
      <c r="I63"/>
      <c r="K63"/>
      <c r="L63"/>
      <c r="M63"/>
      <c r="N63"/>
      <c r="O63"/>
    </row>
    <row r="64" spans="1:15" x14ac:dyDescent="0.2">
      <c r="A64"/>
      <c r="B64" s="83"/>
      <c r="C64"/>
      <c r="D64"/>
      <c r="E64"/>
      <c r="F64"/>
      <c r="G64"/>
      <c r="H64"/>
      <c r="I64"/>
      <c r="K64"/>
      <c r="L64"/>
      <c r="M64"/>
      <c r="N64"/>
      <c r="O64"/>
    </row>
    <row r="65" spans="1:15" x14ac:dyDescent="0.2">
      <c r="A65"/>
      <c r="B65" s="83"/>
      <c r="C65"/>
      <c r="D65"/>
      <c r="E65"/>
      <c r="F65"/>
      <c r="G65"/>
      <c r="H65"/>
      <c r="I65"/>
      <c r="K65"/>
      <c r="L65"/>
      <c r="M65"/>
      <c r="N65"/>
      <c r="O65"/>
    </row>
    <row r="66" spans="1:15" x14ac:dyDescent="0.2">
      <c r="A66"/>
      <c r="B66" s="83"/>
      <c r="C66"/>
      <c r="D66"/>
      <c r="E66"/>
      <c r="F66"/>
      <c r="G66"/>
      <c r="H66"/>
      <c r="I66"/>
      <c r="K66"/>
      <c r="L66"/>
      <c r="M66"/>
      <c r="N66" s="74"/>
      <c r="O66" s="84"/>
    </row>
    <row r="67" spans="1:15" x14ac:dyDescent="0.2">
      <c r="A67"/>
      <c r="B67" s="83"/>
      <c r="C67"/>
      <c r="D67"/>
      <c r="E67"/>
      <c r="F67"/>
      <c r="G67"/>
      <c r="H67"/>
      <c r="I67"/>
      <c r="K67"/>
      <c r="L67"/>
      <c r="M67"/>
      <c r="N67"/>
      <c r="O67"/>
    </row>
    <row r="68" spans="1:15" x14ac:dyDescent="0.2">
      <c r="A68"/>
      <c r="B68" s="83"/>
      <c r="C68"/>
      <c r="D68"/>
      <c r="E68"/>
      <c r="F68"/>
      <c r="G68"/>
      <c r="H68"/>
      <c r="I68" s="74"/>
      <c r="K68"/>
      <c r="L68"/>
      <c r="M68"/>
      <c r="N68"/>
      <c r="O68"/>
    </row>
    <row r="69" spans="1:15" x14ac:dyDescent="0.2">
      <c r="A69"/>
      <c r="B69" s="83"/>
      <c r="C69"/>
      <c r="D69"/>
      <c r="E69"/>
      <c r="F69"/>
      <c r="G69"/>
      <c r="H69" s="74"/>
      <c r="I69" s="84"/>
      <c r="K69"/>
      <c r="L69"/>
      <c r="M69"/>
      <c r="N69"/>
      <c r="O69"/>
    </row>
    <row r="70" spans="1:15" x14ac:dyDescent="0.2">
      <c r="A70"/>
      <c r="B70" s="83"/>
      <c r="C70"/>
      <c r="D70"/>
      <c r="E70"/>
      <c r="F70"/>
      <c r="G70"/>
      <c r="H70"/>
      <c r="I70"/>
      <c r="K70"/>
      <c r="L70"/>
      <c r="M70"/>
      <c r="N70"/>
      <c r="O70"/>
    </row>
    <row r="71" spans="1:15" x14ac:dyDescent="0.2">
      <c r="G71"/>
      <c r="H71"/>
      <c r="I71"/>
      <c r="J71"/>
      <c r="K71"/>
      <c r="L71"/>
      <c r="M71"/>
      <c r="N71"/>
      <c r="O71"/>
    </row>
    <row r="72" spans="1:15" x14ac:dyDescent="0.2">
      <c r="G72"/>
      <c r="H72"/>
      <c r="I72"/>
      <c r="J72"/>
      <c r="K72"/>
      <c r="L72"/>
      <c r="M72"/>
      <c r="N72"/>
      <c r="O72"/>
    </row>
    <row r="73" spans="1:15" x14ac:dyDescent="0.2">
      <c r="G73"/>
      <c r="H73"/>
      <c r="I73"/>
      <c r="J73"/>
      <c r="K73"/>
      <c r="L73"/>
      <c r="M73"/>
      <c r="N73"/>
      <c r="O73"/>
    </row>
    <row r="74" spans="1:15" x14ac:dyDescent="0.2">
      <c r="G74"/>
      <c r="H74"/>
      <c r="I74"/>
      <c r="J74"/>
      <c r="K74"/>
      <c r="L74"/>
      <c r="M74"/>
      <c r="N74"/>
      <c r="O74"/>
    </row>
    <row r="75" spans="1:15" x14ac:dyDescent="0.2">
      <c r="G75"/>
      <c r="H75"/>
      <c r="I75"/>
      <c r="J75"/>
      <c r="K75"/>
      <c r="L75"/>
      <c r="M75"/>
      <c r="N75"/>
      <c r="O75"/>
    </row>
    <row r="76" spans="1:15" x14ac:dyDescent="0.2">
      <c r="G76"/>
      <c r="H76"/>
      <c r="I76"/>
      <c r="J76"/>
      <c r="K76"/>
      <c r="L76"/>
      <c r="M76"/>
      <c r="N76"/>
      <c r="O76"/>
    </row>
    <row r="77" spans="1:15" x14ac:dyDescent="0.2">
      <c r="G77"/>
      <c r="H77" s="83"/>
      <c r="I77"/>
      <c r="J77"/>
      <c r="K77"/>
      <c r="L77"/>
      <c r="M77"/>
      <c r="N77"/>
      <c r="O77"/>
    </row>
    <row r="78" spans="1:15" x14ac:dyDescent="0.2">
      <c r="G78"/>
      <c r="H78" s="83"/>
      <c r="I78"/>
      <c r="J78"/>
      <c r="K78"/>
      <c r="L78"/>
      <c r="M78"/>
      <c r="N78"/>
      <c r="O78"/>
    </row>
    <row r="79" spans="1:15" x14ac:dyDescent="0.2">
      <c r="G79"/>
      <c r="H79" s="83"/>
      <c r="I79"/>
      <c r="J79"/>
      <c r="K79"/>
      <c r="L79"/>
      <c r="M79"/>
      <c r="N79"/>
      <c r="O79"/>
    </row>
    <row r="80" spans="1:15" x14ac:dyDescent="0.2">
      <c r="G80"/>
      <c r="H80" s="83"/>
      <c r="I80"/>
      <c r="J80"/>
      <c r="K80"/>
      <c r="L80"/>
      <c r="M80"/>
      <c r="N80"/>
      <c r="O80"/>
    </row>
    <row r="81" spans="7:15" x14ac:dyDescent="0.2">
      <c r="G81"/>
      <c r="H81" s="83"/>
      <c r="I81"/>
      <c r="J81"/>
      <c r="K81"/>
      <c r="L81"/>
      <c r="M81"/>
      <c r="N81"/>
      <c r="O81"/>
    </row>
    <row r="82" spans="7:15" x14ac:dyDescent="0.2">
      <c r="G82"/>
      <c r="H82" s="83"/>
      <c r="I82"/>
      <c r="J82"/>
      <c r="K82"/>
      <c r="L82"/>
      <c r="M82"/>
      <c r="N82"/>
      <c r="O82"/>
    </row>
    <row r="83" spans="7:15" x14ac:dyDescent="0.2">
      <c r="G83"/>
      <c r="H83" s="2"/>
      <c r="I83"/>
      <c r="J83"/>
      <c r="K83"/>
      <c r="L83"/>
      <c r="M83"/>
      <c r="N83"/>
      <c r="O83"/>
    </row>
    <row r="84" spans="7:15" x14ac:dyDescent="0.2">
      <c r="G84"/>
      <c r="H84" s="83"/>
      <c r="I84"/>
      <c r="J84"/>
      <c r="K84"/>
      <c r="L84"/>
      <c r="M84"/>
      <c r="N84"/>
      <c r="O84"/>
    </row>
    <row r="85" spans="7:15" x14ac:dyDescent="0.2">
      <c r="G85"/>
      <c r="H85" s="83"/>
      <c r="I85"/>
      <c r="J85"/>
      <c r="K85"/>
      <c r="L85"/>
      <c r="M85"/>
      <c r="N85"/>
      <c r="O85"/>
    </row>
    <row r="86" spans="7:15" x14ac:dyDescent="0.2">
      <c r="G86"/>
      <c r="H86" s="2"/>
      <c r="I86"/>
      <c r="J86"/>
      <c r="K86"/>
      <c r="L86"/>
      <c r="M86"/>
      <c r="N86"/>
      <c r="O86"/>
    </row>
    <row r="87" spans="7:15" x14ac:dyDescent="0.2">
      <c r="G87"/>
      <c r="H87" s="83"/>
      <c r="I87"/>
      <c r="J87"/>
      <c r="K87"/>
      <c r="L87"/>
      <c r="M87"/>
      <c r="N87"/>
      <c r="O87"/>
    </row>
    <row r="88" spans="7:15" x14ac:dyDescent="0.2">
      <c r="G88"/>
      <c r="H88" s="83"/>
      <c r="I88"/>
      <c r="J88"/>
      <c r="K88"/>
      <c r="L88"/>
      <c r="M88"/>
      <c r="N88"/>
      <c r="O88"/>
    </row>
    <row r="89" spans="7:15" x14ac:dyDescent="0.2">
      <c r="G89"/>
      <c r="H89" s="83"/>
      <c r="I89"/>
      <c r="J89"/>
      <c r="K89"/>
      <c r="L89"/>
      <c r="M89"/>
      <c r="N89"/>
      <c r="O89"/>
    </row>
    <row r="90" spans="7:15" x14ac:dyDescent="0.2">
      <c r="G90"/>
      <c r="H90" s="83"/>
      <c r="I90"/>
      <c r="J90"/>
      <c r="K90"/>
      <c r="L90"/>
      <c r="M90"/>
      <c r="N90"/>
      <c r="O90"/>
    </row>
    <row r="91" spans="7:15" x14ac:dyDescent="0.2">
      <c r="G91"/>
      <c r="H91" s="83"/>
      <c r="I91"/>
      <c r="J91"/>
      <c r="K91"/>
      <c r="L91"/>
      <c r="M91"/>
      <c r="N91"/>
      <c r="O91"/>
    </row>
    <row r="92" spans="7:15" x14ac:dyDescent="0.2">
      <c r="G92"/>
      <c r="H92" s="83"/>
      <c r="I92"/>
      <c r="J92"/>
      <c r="K92"/>
      <c r="L92"/>
      <c r="M92"/>
      <c r="N92"/>
      <c r="O92" s="74"/>
    </row>
    <row r="93" spans="7:15" x14ac:dyDescent="0.2">
      <c r="G93"/>
      <c r="H93" s="83"/>
      <c r="I93"/>
      <c r="J93"/>
      <c r="K93"/>
      <c r="L93"/>
      <c r="M93"/>
      <c r="N93" s="74"/>
      <c r="O93" s="84"/>
    </row>
    <row r="94" spans="7:15" x14ac:dyDescent="0.2">
      <c r="G94"/>
      <c r="H94" s="83"/>
      <c r="I94"/>
      <c r="J94"/>
      <c r="K94"/>
      <c r="L94"/>
      <c r="M94"/>
      <c r="N94"/>
      <c r="O94"/>
    </row>
  </sheetData>
  <phoneticPr fontId="0" type="noConversion"/>
  <pageMargins left="0.74803149606299213" right="0.74803149606299213" top="0.98425196850393704" bottom="0.78740157480314965" header="0" footer="0"/>
  <pageSetup paperSize="9" orientation="portrait" horizontalDpi="360" verticalDpi="36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A2FD836AF2494491E51E9CA0B0D78F" ma:contentTypeVersion="13" ma:contentTypeDescription="Create a new document." ma:contentTypeScope="" ma:versionID="e167f61e82911c948f946093c37fcc96">
  <xsd:schema xmlns:xsd="http://www.w3.org/2001/XMLSchema" xmlns:xs="http://www.w3.org/2001/XMLSchema" xmlns:p="http://schemas.microsoft.com/office/2006/metadata/properties" xmlns:ns3="a21fb53e-acd9-4e46-a480-0412092b9996" xmlns:ns4="2c7a0e65-82bc-442f-bf74-529a161b4e34" targetNamespace="http://schemas.microsoft.com/office/2006/metadata/properties" ma:root="true" ma:fieldsID="fef3701ff13f10c5eee805423a29e595" ns3:_="" ns4:_="">
    <xsd:import namespace="a21fb53e-acd9-4e46-a480-0412092b9996"/>
    <xsd:import namespace="2c7a0e65-82bc-442f-bf74-529a161b4e3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1fb53e-acd9-4e46-a480-0412092b99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7a0e65-82bc-442f-bf74-529a161b4e3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2218784-AD18-4B2D-BA7A-9365824EEA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1fb53e-acd9-4e46-a480-0412092b9996"/>
    <ds:schemaRef ds:uri="2c7a0e65-82bc-442f-bf74-529a161b4e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ABB5B9-9E9C-43B2-89E0-2145C583BE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78E834-3319-4893-B5F4-2DCC3A68F41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page 1</vt:lpstr>
      <vt:lpstr>page 2</vt:lpstr>
      <vt:lpstr>page 3</vt:lpstr>
      <vt:lpstr>page 4</vt:lpstr>
      <vt:lpstr>page 5</vt:lpstr>
      <vt:lpstr>page 6</vt:lpstr>
      <vt:lpstr>page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Pat Pugh</cp:lastModifiedBy>
  <cp:lastPrinted>2020-11-19T07:34:58Z</cp:lastPrinted>
  <dcterms:created xsi:type="dcterms:W3CDTF">2011-05-23T18:02:50Z</dcterms:created>
  <dcterms:modified xsi:type="dcterms:W3CDTF">2020-11-19T07:35:41Z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0x01010041A2FD836AF2494491E51E9CA0B0D78F</vt:lpwstr>
  </property>
</Properties>
</file>