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esteranglican-my.sharepoint.com/personal/pat_pugh_chester_anglican_org/Documents/JOINT/Vacancies/High Lane/"/>
    </mc:Choice>
  </mc:AlternateContent>
  <xr:revisionPtr revIDLastSave="0" documentId="8_{B544CD66-7097-4874-95A6-91B64328665F}" xr6:coauthVersionLast="44" xr6:coauthVersionMax="44" xr10:uidLastSave="{00000000-0000-0000-0000-000000000000}"/>
  <bookViews>
    <workbookView xWindow="-120" yWindow="-120" windowWidth="20730" windowHeight="11160" xr2:uid="{6B80B6EB-5110-46C0-AA0A-E863AB7A422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5" i="1" l="1"/>
  <c r="E115" i="1" l="1"/>
  <c r="E45" i="1"/>
  <c r="D45" i="1"/>
  <c r="D115" i="1"/>
  <c r="C115" i="1"/>
  <c r="B115" i="1"/>
  <c r="C45" i="1"/>
  <c r="B45" i="1"/>
  <c r="D122" i="1" l="1"/>
  <c r="D116" i="1"/>
  <c r="E122" i="1"/>
  <c r="D46" i="1"/>
  <c r="B123" i="1"/>
  <c r="B126" i="1" s="1"/>
  <c r="B116" i="1"/>
  <c r="B46" i="1"/>
  <c r="D123" i="1" l="1"/>
  <c r="D126" i="1" s="1"/>
  <c r="D135" i="1" s="1"/>
</calcChain>
</file>

<file path=xl/sharedStrings.xml><?xml version="1.0" encoding="utf-8"?>
<sst xmlns="http://schemas.openxmlformats.org/spreadsheetml/2006/main" count="134" uniqueCount="120">
  <si>
    <t>Receipts &amp; Payments Account</t>
  </si>
  <si>
    <t>Unrestricted</t>
  </si>
  <si>
    <t>Restricted</t>
  </si>
  <si>
    <t>Funds</t>
  </si>
  <si>
    <t>RECEIPTS</t>
  </si>
  <si>
    <t>Voluntary Receipts</t>
  </si>
  <si>
    <t xml:space="preserve">             Planned Giving      Gift Aid - direct to bank and envelopes     </t>
  </si>
  <si>
    <t xml:space="preserve">                                        Just Giving</t>
  </si>
  <si>
    <t xml:space="preserve">            Collections at Services</t>
  </si>
  <si>
    <t xml:space="preserve">                                         Loose plate collections</t>
  </si>
  <si>
    <t xml:space="preserve">            Voluntary receipts   General donations</t>
  </si>
  <si>
    <t xml:space="preserve">                                         appeals, vehicle turning head &amp; chairs n/aisle</t>
  </si>
  <si>
    <t xml:space="preserve">                                         cash received from legacies</t>
  </si>
  <si>
    <t xml:space="preserve">                                         non rec. one-off grants/thanksgiving</t>
  </si>
  <si>
    <t xml:space="preserve">            Gift Aid recovered</t>
  </si>
  <si>
    <t>Activities for</t>
  </si>
  <si>
    <t xml:space="preserve">                                        parish magazine adverts</t>
  </si>
  <si>
    <t xml:space="preserve">                                        easy fund raising</t>
  </si>
  <si>
    <r>
      <t xml:space="preserve">                                        childrens work (</t>
    </r>
    <r>
      <rPr>
        <sz val="8"/>
        <rFont val="Arial"/>
        <family val="2"/>
      </rPr>
      <t>M &amp; Tots and Messy Church</t>
    </r>
    <r>
      <rPr>
        <sz val="10"/>
        <rFont val="Arial"/>
        <family val="2"/>
      </rPr>
      <t>)</t>
    </r>
  </si>
  <si>
    <t xml:space="preserve">                                        choir and music </t>
  </si>
  <si>
    <t xml:space="preserve">                                        coffee mornings for church/churchyard funds</t>
  </si>
  <si>
    <t xml:space="preserve">                                        2019 flower festival</t>
  </si>
  <si>
    <r>
      <t xml:space="preserve">Investment income </t>
    </r>
    <r>
      <rPr>
        <sz val="10"/>
        <rFont val="Arial"/>
        <family val="2"/>
      </rPr>
      <t xml:space="preserve">           </t>
    </r>
  </si>
  <si>
    <t xml:space="preserve">            Income from invest'mnt - bank/savings accnt. Interest</t>
  </si>
  <si>
    <t xml:space="preserve">                                        Magazine sales</t>
  </si>
  <si>
    <t xml:space="preserve">                                        Use of church hall</t>
  </si>
  <si>
    <t xml:space="preserve">                                        Tea/coffee &amp; misc. refreshments</t>
  </si>
  <si>
    <t xml:space="preserve">                                        Book of remembrance</t>
  </si>
  <si>
    <t xml:space="preserve">                                        Miscellaneous-christian aid collections</t>
  </si>
  <si>
    <t xml:space="preserve">                                        VAT recovery</t>
  </si>
  <si>
    <t>Total of all receipts</t>
  </si>
  <si>
    <t>Page 1</t>
  </si>
  <si>
    <t>PAYMENTS</t>
  </si>
  <si>
    <t>Church activities</t>
  </si>
  <si>
    <t xml:space="preserve">            Parish share</t>
  </si>
  <si>
    <t xml:space="preserve">            Clergy and staffing </t>
  </si>
  <si>
    <t xml:space="preserve">                                        Working expenses of clergy</t>
  </si>
  <si>
    <t xml:space="preserve">                                        Water rates on vicarage</t>
  </si>
  <si>
    <t xml:space="preserve">                                        Clergy telephone</t>
  </si>
  <si>
    <t xml:space="preserve">                                        Visiting speakers, locums</t>
  </si>
  <si>
    <t xml:space="preserve">                                        Musical Director</t>
  </si>
  <si>
    <t xml:space="preserve">            Church running expenses</t>
  </si>
  <si>
    <t xml:space="preserve">                                        Parish training &amp; mission</t>
  </si>
  <si>
    <t xml:space="preserve">                                        Church running expenses</t>
  </si>
  <si>
    <t xml:space="preserve">                                        Church office, telephone</t>
  </si>
  <si>
    <t xml:space="preserve">                                        Choir and music</t>
  </si>
  <si>
    <t xml:space="preserve">                                        Church maintenance</t>
  </si>
  <si>
    <r>
      <t xml:space="preserve">                                        Upkeep of services</t>
    </r>
    <r>
      <rPr>
        <sz val="9"/>
        <rFont val="Arial"/>
        <family val="2"/>
      </rPr>
      <t xml:space="preserve"> incl.</t>
    </r>
    <r>
      <rPr>
        <sz val="8"/>
        <rFont val="Arial"/>
        <family val="2"/>
      </rPr>
      <t xml:space="preserve"> organ tuning &amp; repairs</t>
    </r>
  </si>
  <si>
    <t xml:space="preserve">                                        Upkeep of church yard</t>
  </si>
  <si>
    <t xml:space="preserve">                                        Printing costs incl. magazine</t>
  </si>
  <si>
    <t xml:space="preserve">                                        Photocopier lease</t>
  </si>
  <si>
    <t xml:space="preserve">                                        Paper/card &amp; stationery</t>
  </si>
  <si>
    <t xml:space="preserve">                                        Diocesan News </t>
  </si>
  <si>
    <t>incl. in parish training &amp; mission</t>
  </si>
  <si>
    <t xml:space="preserve">                                        Church energy costs - electric</t>
  </si>
  <si>
    <t xml:space="preserve">                                                                       - gas</t>
  </si>
  <si>
    <t xml:space="preserve">                                                                       - insurance</t>
  </si>
  <si>
    <t xml:space="preserve">                                        Church running        - water</t>
  </si>
  <si>
    <t xml:space="preserve">                                        Other church running expenses</t>
  </si>
  <si>
    <t xml:space="preserve">            New equipment</t>
  </si>
  <si>
    <t xml:space="preserve">            Hall running costs  Hall running - electricity</t>
  </si>
  <si>
    <t>incl. with church</t>
  </si>
  <si>
    <t xml:space="preserve">                                                          - gas</t>
  </si>
  <si>
    <t xml:space="preserve">                                                          - insurance</t>
  </si>
  <si>
    <t xml:space="preserve">                                                          - maintenance</t>
  </si>
  <si>
    <t xml:space="preserve">                                                          - water</t>
  </si>
  <si>
    <t xml:space="preserve">                                                          - tea/coffee/biscuits/milk</t>
  </si>
  <si>
    <t xml:space="preserve">            Church repairs       Church major repairs - structure (HLF proj.)</t>
  </si>
  <si>
    <t xml:space="preserve">            and maintenance   Church major repairs - installation</t>
  </si>
  <si>
    <t xml:space="preserve">            Mission giving and donations        </t>
  </si>
  <si>
    <t xml:space="preserve">                                        Missionary Societies</t>
  </si>
  <si>
    <t xml:space="preserve">                                        Relief &amp; Development Agencies</t>
  </si>
  <si>
    <t xml:space="preserve">                                        Wider missionary work</t>
  </si>
  <si>
    <t xml:space="preserve">            Fund raising activities</t>
  </si>
  <si>
    <t xml:space="preserve">            Cost of generating funds                           </t>
  </si>
  <si>
    <t xml:space="preserve">                                        Costs of stewardship campaign</t>
  </si>
  <si>
    <t xml:space="preserve">                                        Costs of social activities</t>
  </si>
  <si>
    <t xml:space="preserve">            Governance costs  Independent examination costs</t>
  </si>
  <si>
    <t xml:space="preserve">                                        PCC meetings</t>
  </si>
  <si>
    <t xml:space="preserve">                                        Chadkirk Deanery</t>
  </si>
  <si>
    <t xml:space="preserve">            Other expenditure</t>
  </si>
  <si>
    <t xml:space="preserve">                                        HLF Project, church contribution</t>
  </si>
  <si>
    <t xml:space="preserve">                                        Improvements to churchyard</t>
  </si>
  <si>
    <t xml:space="preserve">                                        Alterations to church interior</t>
  </si>
  <si>
    <t>Total payments</t>
  </si>
  <si>
    <t xml:space="preserve">                                                                                             Page 2</t>
  </si>
  <si>
    <t>Excess of Receipts over Payments</t>
  </si>
  <si>
    <t xml:space="preserve">Book balance at 1st January </t>
  </si>
  <si>
    <t>excess of receipts over payments</t>
  </si>
  <si>
    <t>Transfer from Bequest account</t>
  </si>
  <si>
    <t>Transfer to Bequest account</t>
  </si>
  <si>
    <t>Transfer from Heritage Lottery Fund</t>
  </si>
  <si>
    <t>Transfer to HLF</t>
  </si>
  <si>
    <t>Page 3</t>
  </si>
  <si>
    <t xml:space="preserve">                                         Special collection-cyclone &amp; christian aid</t>
  </si>
  <si>
    <r>
      <t>Church activities</t>
    </r>
    <r>
      <rPr>
        <sz val="10"/>
        <rFont val="Arial"/>
        <family val="2"/>
      </rPr>
      <t xml:space="preserve">              Fees from weddings/ funerals etc</t>
    </r>
  </si>
  <si>
    <t xml:space="preserve">                                        Council tax on vicarage</t>
  </si>
  <si>
    <t xml:space="preserve">                                        Cleaning-bin liners, toilet rolls etc</t>
  </si>
  <si>
    <t xml:space="preserve">                                        Childrens work, Messy Church</t>
  </si>
  <si>
    <t xml:space="preserve">                                        Magazine production incl Parish Pump subscr</t>
  </si>
  <si>
    <t xml:space="preserve">                                        Church, contrib towards highway drainage</t>
  </si>
  <si>
    <t>incl. in water</t>
  </si>
  <si>
    <r>
      <t xml:space="preserve">Net transfer to PCC Account   </t>
    </r>
    <r>
      <rPr>
        <sz val="10"/>
        <rFont val="Arial"/>
        <family val="2"/>
      </rPr>
      <t>2018 (</t>
    </r>
    <r>
      <rPr>
        <sz val="10"/>
        <color rgb="FFFF0000"/>
        <rFont val="Arial"/>
        <family val="2"/>
      </rPr>
      <t xml:space="preserve"> - 397.00</t>
    </r>
    <r>
      <rPr>
        <sz val="10"/>
        <rFont val="Arial"/>
        <family val="2"/>
      </rPr>
      <t xml:space="preserve"> ) </t>
    </r>
    <r>
      <rPr>
        <b/>
        <sz val="10"/>
        <rFont val="Arial"/>
        <family val="2"/>
      </rPr>
      <t xml:space="preserve">      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2019</t>
    </r>
    <r>
      <rPr>
        <sz val="10"/>
        <rFont val="Arial"/>
        <family val="2"/>
      </rPr>
      <t>( )</t>
    </r>
  </si>
  <si>
    <t xml:space="preserve">Transfer to Fees </t>
  </si>
  <si>
    <t xml:space="preserve">                                                     Payments for ground restoration following burials</t>
  </si>
  <si>
    <t xml:space="preserve">                                        taste of xmas</t>
  </si>
  <si>
    <t>St. Thomas' Church, High Lane - Financial statement for year end 31st December 2019</t>
  </si>
  <si>
    <t xml:space="preserve">                                        Wives - charities (hospices &amp; blood bikes)</t>
  </si>
  <si>
    <t xml:space="preserve">                                        Coffee mornings -  for charities</t>
  </si>
  <si>
    <t xml:space="preserve">                                        Chris'tngle serv. easter smartie tubes</t>
  </si>
  <si>
    <t xml:space="preserve">                                        Grant from SMBC,</t>
  </si>
  <si>
    <t xml:space="preserve">                                                                - west wall repairs</t>
  </si>
  <si>
    <t xml:space="preserve">                                        Luncheon Club raffles - west wall repairs</t>
  </si>
  <si>
    <t xml:space="preserve">                                        Donations for new gate &amp; fabric initatives</t>
  </si>
  <si>
    <r>
      <t>generating funds                quiz night</t>
    </r>
    <r>
      <rPr>
        <sz val="8"/>
        <color theme="9"/>
        <rFont val="Arial"/>
        <family val="2"/>
      </rPr>
      <t>(440)</t>
    </r>
    <r>
      <rPr>
        <sz val="10"/>
        <rFont val="Arial"/>
        <family val="2"/>
      </rPr>
      <t>, concerts,</t>
    </r>
    <r>
      <rPr>
        <sz val="8"/>
        <rFont val="Arial"/>
        <family val="2"/>
      </rPr>
      <t>(incl. taste of xmas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2018</t>
    </r>
    <r>
      <rPr>
        <sz val="10"/>
        <rFont val="Arial"/>
        <family val="2"/>
      </rPr>
      <t>)</t>
    </r>
  </si>
  <si>
    <r>
      <rPr>
        <b/>
        <sz val="10"/>
        <rFont val="Arial"/>
        <family val="2"/>
      </rPr>
      <t>Other receipts</t>
    </r>
    <r>
      <rPr>
        <sz val="10"/>
        <rFont val="Arial"/>
        <family val="2"/>
      </rPr>
      <t xml:space="preserve">                  Use of photocopier (non church)</t>
    </r>
  </si>
  <si>
    <t>Transfer from Fees account</t>
  </si>
  <si>
    <t>see page</t>
  </si>
  <si>
    <t>Book balance at 31st December 2019</t>
  </si>
  <si>
    <t>Interest from CBF Deposit Accounts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</si>
</sst>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color theme="1"/>
      <name val="Calibri"/>
      <family val="2"/>
      <scheme val="minor"/>
    </font>
    <font>
      <b/>
      <i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color indexed="10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0"/>
      <color rgb="FFFF0000"/>
      <name val="Arial"/>
      <family val="2"/>
    </font>
    <font>
      <sz val="8"/>
      <color theme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5" fillId="0" borderId="3" xfId="0" applyFont="1" applyBorder="1"/>
    <xf numFmtId="0" fontId="6" fillId="0" borderId="0" xfId="0" applyFont="1"/>
    <xf numFmtId="0" fontId="6" fillId="0" borderId="4" xfId="0" applyFont="1" applyBorder="1"/>
    <xf numFmtId="0" fontId="7" fillId="0" borderId="3" xfId="0" applyFont="1" applyBorder="1"/>
    <xf numFmtId="0" fontId="8" fillId="0" borderId="3" xfId="0" applyFont="1" applyBorder="1"/>
    <xf numFmtId="0" fontId="6" fillId="0" borderId="3" xfId="0" applyFont="1" applyBorder="1"/>
    <xf numFmtId="0" fontId="7" fillId="0" borderId="0" xfId="0" applyFont="1"/>
    <xf numFmtId="0" fontId="7" fillId="0" borderId="4" xfId="0" applyFont="1" applyBorder="1" applyAlignment="1">
      <alignment horizontal="right"/>
    </xf>
    <xf numFmtId="2" fontId="7" fillId="0" borderId="0" xfId="0" applyNumberFormat="1" applyFont="1"/>
    <xf numFmtId="0" fontId="7" fillId="0" borderId="0" xfId="0" applyFont="1" applyAlignment="1">
      <alignment horizontal="right"/>
    </xf>
    <xf numFmtId="2" fontId="7" fillId="0" borderId="4" xfId="0" applyNumberFormat="1" applyFont="1" applyBorder="1" applyAlignment="1">
      <alignment horizontal="right"/>
    </xf>
    <xf numFmtId="2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7" fillId="0" borderId="4" xfId="0" applyNumberFormat="1" applyFont="1" applyBorder="1"/>
    <xf numFmtId="0" fontId="11" fillId="0" borderId="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4" xfId="0" applyFont="1" applyBorder="1" applyAlignment="1">
      <alignment horizontal="center"/>
    </xf>
    <xf numFmtId="2" fontId="11" fillId="0" borderId="5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0" fontId="7" fillId="0" borderId="4" xfId="0" applyFont="1" applyBorder="1"/>
    <xf numFmtId="2" fontId="9" fillId="0" borderId="0" xfId="0" applyNumberFormat="1" applyFont="1"/>
    <xf numFmtId="2" fontId="9" fillId="0" borderId="4" xfId="0" applyNumberFormat="1" applyFont="1" applyBorder="1"/>
    <xf numFmtId="4" fontId="7" fillId="0" borderId="0" xfId="0" applyNumberFormat="1" applyFont="1"/>
    <xf numFmtId="0" fontId="8" fillId="0" borderId="4" xfId="0" applyFont="1" applyBorder="1"/>
    <xf numFmtId="0" fontId="5" fillId="0" borderId="0" xfId="0" applyFont="1"/>
    <xf numFmtId="0" fontId="0" fillId="0" borderId="4" xfId="0" applyBorder="1"/>
    <xf numFmtId="2" fontId="7" fillId="0" borderId="0" xfId="0" applyNumberFormat="1" applyFont="1" applyAlignment="1">
      <alignment horizontal="center"/>
    </xf>
    <xf numFmtId="2" fontId="0" fillId="0" borderId="4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0" fontId="7" fillId="0" borderId="0" xfId="0" applyFont="1" applyAlignment="1">
      <alignment horizontal="center"/>
    </xf>
    <xf numFmtId="0" fontId="13" fillId="0" borderId="4" xfId="0" applyFont="1" applyBorder="1"/>
    <xf numFmtId="0" fontId="6" fillId="0" borderId="4" xfId="0" applyFont="1" applyBorder="1" applyAlignment="1">
      <alignment horizontal="center"/>
    </xf>
    <xf numFmtId="0" fontId="1" fillId="0" borderId="0" xfId="0" applyFont="1"/>
    <xf numFmtId="0" fontId="14" fillId="0" borderId="0" xfId="0" applyFont="1" applyAlignment="1">
      <alignment horizontal="center"/>
    </xf>
    <xf numFmtId="2" fontId="5" fillId="0" borderId="0" xfId="0" applyNumberFormat="1" applyFont="1"/>
    <xf numFmtId="2" fontId="10" fillId="0" borderId="0" xfId="0" applyNumberFormat="1" applyFont="1" applyAlignment="1">
      <alignment horizontal="center"/>
    </xf>
    <xf numFmtId="0" fontId="10" fillId="0" borderId="4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12" fillId="0" borderId="3" xfId="0" applyFont="1" applyBorder="1"/>
    <xf numFmtId="0" fontId="6" fillId="0" borderId="0" xfId="0" applyFont="1" applyAlignment="1">
      <alignment horizontal="center"/>
    </xf>
    <xf numFmtId="0" fontId="3" fillId="0" borderId="0" xfId="0" applyFont="1"/>
    <xf numFmtId="2" fontId="7" fillId="0" borderId="5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0" fontId="7" fillId="0" borderId="4" xfId="0" applyFont="1" applyFill="1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7" fillId="0" borderId="4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2" fontId="7" fillId="0" borderId="5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2" fontId="5" fillId="0" borderId="5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5" xfId="0" applyNumberFormat="1" applyBorder="1" applyAlignment="1">
      <alignment horizontal="center"/>
    </xf>
    <xf numFmtId="2" fontId="7" fillId="2" borderId="0" xfId="0" applyNumberFormat="1" applyFont="1" applyFill="1" applyAlignment="1">
      <alignment horizontal="center"/>
    </xf>
    <xf numFmtId="0" fontId="7" fillId="2" borderId="4" xfId="0" applyFont="1" applyFill="1" applyBorder="1" applyAlignment="1">
      <alignment horizontal="center"/>
    </xf>
    <xf numFmtId="2" fontId="5" fillId="2" borderId="0" xfId="0" applyNumberFormat="1" applyFont="1" applyFill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1E67F-4776-4A8E-AEED-E172B87C9609}">
  <sheetPr>
    <pageSetUpPr fitToPage="1"/>
  </sheetPr>
  <dimension ref="A1:E136"/>
  <sheetViews>
    <sheetView tabSelected="1" workbookViewId="0">
      <selection sqref="A1:E1"/>
    </sheetView>
  </sheetViews>
  <sheetFormatPr defaultRowHeight="15" x14ac:dyDescent="0.25"/>
  <cols>
    <col min="1" max="1" width="62" customWidth="1"/>
    <col min="2" max="2" width="12" customWidth="1"/>
    <col min="3" max="3" width="10.5703125" customWidth="1"/>
    <col min="4" max="5" width="12" customWidth="1"/>
  </cols>
  <sheetData>
    <row r="1" spans="1:5" ht="18" x14ac:dyDescent="0.25">
      <c r="A1" s="51" t="s">
        <v>106</v>
      </c>
      <c r="B1" s="52"/>
      <c r="C1" s="52"/>
      <c r="D1" s="52"/>
      <c r="E1" s="52"/>
    </row>
    <row r="2" spans="1:5" ht="15.75" x14ac:dyDescent="0.25">
      <c r="A2" s="1"/>
      <c r="C2" s="2"/>
      <c r="D2" s="3"/>
      <c r="E2" s="4"/>
    </row>
    <row r="3" spans="1:5" ht="15.75" x14ac:dyDescent="0.25">
      <c r="A3" s="5" t="s">
        <v>0</v>
      </c>
      <c r="B3" s="11" t="s">
        <v>1</v>
      </c>
      <c r="C3" s="24" t="s">
        <v>2</v>
      </c>
      <c r="D3" s="36" t="s">
        <v>1</v>
      </c>
      <c r="E3" s="37" t="s">
        <v>2</v>
      </c>
    </row>
    <row r="4" spans="1:5" x14ac:dyDescent="0.25">
      <c r="A4" s="8"/>
      <c r="B4" s="34" t="s">
        <v>3</v>
      </c>
      <c r="C4" s="35" t="s">
        <v>3</v>
      </c>
      <c r="D4" s="38" t="s">
        <v>3</v>
      </c>
      <c r="E4" s="38" t="s">
        <v>3</v>
      </c>
    </row>
    <row r="5" spans="1:5" x14ac:dyDescent="0.25">
      <c r="A5" s="9" t="s">
        <v>4</v>
      </c>
      <c r="B5" s="53">
        <v>2018</v>
      </c>
      <c r="C5" s="54"/>
      <c r="D5" s="55">
        <v>2019</v>
      </c>
      <c r="E5" s="55"/>
    </row>
    <row r="6" spans="1:5" x14ac:dyDescent="0.25">
      <c r="A6" s="10" t="s">
        <v>5</v>
      </c>
      <c r="B6" s="11"/>
      <c r="C6" s="12"/>
      <c r="D6" s="13"/>
      <c r="E6" s="13"/>
    </row>
    <row r="7" spans="1:5" x14ac:dyDescent="0.25">
      <c r="A7" s="8" t="s">
        <v>6</v>
      </c>
      <c r="B7" s="14">
        <v>37781.919999999998</v>
      </c>
      <c r="C7" s="15"/>
      <c r="D7" s="13">
        <v>34501.82</v>
      </c>
      <c r="E7" s="13"/>
    </row>
    <row r="8" spans="1:5" x14ac:dyDescent="0.25">
      <c r="A8" s="8" t="s">
        <v>7</v>
      </c>
      <c r="B8" s="14">
        <v>0</v>
      </c>
      <c r="C8" s="15"/>
      <c r="D8" s="13">
        <v>6.92</v>
      </c>
      <c r="E8" s="13"/>
    </row>
    <row r="9" spans="1:5" x14ac:dyDescent="0.25">
      <c r="A9" s="8" t="s">
        <v>8</v>
      </c>
      <c r="B9" s="16"/>
      <c r="C9" s="15"/>
      <c r="D9" s="16"/>
      <c r="E9" s="13"/>
    </row>
    <row r="10" spans="1:5" x14ac:dyDescent="0.25">
      <c r="A10" s="8" t="s">
        <v>9</v>
      </c>
      <c r="B10" s="16">
        <v>12367.48</v>
      </c>
      <c r="C10" s="15"/>
      <c r="D10" s="16">
        <v>15422.27</v>
      </c>
      <c r="E10" s="13"/>
    </row>
    <row r="11" spans="1:5" x14ac:dyDescent="0.25">
      <c r="A11" s="8" t="s">
        <v>94</v>
      </c>
      <c r="B11" s="16"/>
      <c r="C11" s="15"/>
      <c r="D11" s="16"/>
      <c r="E11" s="13">
        <v>304</v>
      </c>
    </row>
    <row r="12" spans="1:5" x14ac:dyDescent="0.25">
      <c r="A12" s="8" t="s">
        <v>10</v>
      </c>
      <c r="B12" s="16">
        <v>4415.3</v>
      </c>
      <c r="C12" s="15"/>
      <c r="D12" s="16">
        <v>4717.3500000000004</v>
      </c>
      <c r="E12" s="13"/>
    </row>
    <row r="13" spans="1:5" x14ac:dyDescent="0.25">
      <c r="A13" s="8" t="s">
        <v>11</v>
      </c>
      <c r="B13" s="16"/>
      <c r="C13" s="15"/>
      <c r="D13" s="16"/>
      <c r="E13" s="13"/>
    </row>
    <row r="14" spans="1:5" x14ac:dyDescent="0.25">
      <c r="A14" s="8" t="s">
        <v>12</v>
      </c>
      <c r="B14" s="16">
        <v>1000</v>
      </c>
      <c r="C14" s="15"/>
      <c r="D14" s="16">
        <v>7131.13</v>
      </c>
      <c r="E14" s="13"/>
    </row>
    <row r="15" spans="1:5" x14ac:dyDescent="0.25">
      <c r="A15" s="8" t="s">
        <v>13</v>
      </c>
      <c r="B15" s="16"/>
      <c r="C15" s="15"/>
      <c r="D15" s="16"/>
      <c r="E15" s="13"/>
    </row>
    <row r="16" spans="1:5" x14ac:dyDescent="0.25">
      <c r="A16" s="8" t="s">
        <v>14</v>
      </c>
      <c r="B16" s="16">
        <v>12278.2</v>
      </c>
      <c r="C16" s="15"/>
      <c r="D16" s="13">
        <v>12050.87</v>
      </c>
      <c r="E16" s="13"/>
    </row>
    <row r="17" spans="1:5" x14ac:dyDescent="0.25">
      <c r="A17" s="10" t="s">
        <v>15</v>
      </c>
      <c r="B17" s="16"/>
      <c r="C17" s="15"/>
      <c r="D17" s="13"/>
      <c r="E17" s="13"/>
    </row>
    <row r="18" spans="1:5" x14ac:dyDescent="0.25">
      <c r="A18" s="8" t="s">
        <v>114</v>
      </c>
      <c r="B18" s="16">
        <v>6449.97</v>
      </c>
      <c r="C18" s="15"/>
      <c r="D18" s="13">
        <v>3188.33</v>
      </c>
      <c r="E18" s="13"/>
    </row>
    <row r="19" spans="1:5" x14ac:dyDescent="0.25">
      <c r="A19" s="8" t="s">
        <v>105</v>
      </c>
      <c r="B19" s="16"/>
      <c r="C19" s="15"/>
      <c r="D19" s="13">
        <v>4201.2700000000004</v>
      </c>
      <c r="E19" s="13"/>
    </row>
    <row r="20" spans="1:5" x14ac:dyDescent="0.25">
      <c r="A20" s="8" t="s">
        <v>16</v>
      </c>
      <c r="B20" s="16">
        <v>4045</v>
      </c>
      <c r="C20" s="15"/>
      <c r="D20" s="13">
        <v>4220</v>
      </c>
      <c r="E20" s="13"/>
    </row>
    <row r="21" spans="1:5" x14ac:dyDescent="0.25">
      <c r="A21" s="8" t="s">
        <v>17</v>
      </c>
      <c r="B21" s="16">
        <v>70.52</v>
      </c>
      <c r="C21" s="15"/>
      <c r="D21" s="13">
        <v>59.62</v>
      </c>
      <c r="E21" s="13"/>
    </row>
    <row r="22" spans="1:5" x14ac:dyDescent="0.25">
      <c r="A22" s="8" t="s">
        <v>18</v>
      </c>
      <c r="B22" s="15">
        <v>981.44</v>
      </c>
      <c r="C22" s="17"/>
      <c r="D22" s="13">
        <v>352.15</v>
      </c>
      <c r="E22" s="13"/>
    </row>
    <row r="23" spans="1:5" x14ac:dyDescent="0.25">
      <c r="A23" s="8" t="s">
        <v>19</v>
      </c>
      <c r="B23" s="15">
        <v>4028.75</v>
      </c>
      <c r="C23" s="17"/>
      <c r="D23" s="13">
        <v>980</v>
      </c>
      <c r="E23" s="13">
        <v>1578.52</v>
      </c>
    </row>
    <row r="24" spans="1:5" x14ac:dyDescent="0.25">
      <c r="A24" s="8" t="s">
        <v>20</v>
      </c>
      <c r="B24" s="16">
        <v>806.5</v>
      </c>
      <c r="C24" s="15"/>
      <c r="D24" s="48">
        <v>853.33</v>
      </c>
      <c r="E24" s="49"/>
    </row>
    <row r="25" spans="1:5" x14ac:dyDescent="0.25">
      <c r="A25" s="8" t="s">
        <v>21</v>
      </c>
      <c r="B25" s="15">
        <v>814</v>
      </c>
      <c r="C25" s="17"/>
      <c r="D25" s="13">
        <v>4605.6099999999997</v>
      </c>
      <c r="E25" s="13"/>
    </row>
    <row r="26" spans="1:5" x14ac:dyDescent="0.25">
      <c r="A26" s="10" t="s">
        <v>22</v>
      </c>
      <c r="B26" s="16"/>
      <c r="C26" s="15"/>
      <c r="D26" s="13"/>
      <c r="E26" s="13"/>
    </row>
    <row r="27" spans="1:5" x14ac:dyDescent="0.25">
      <c r="A27" s="8" t="s">
        <v>23</v>
      </c>
      <c r="B27" s="16">
        <v>36.64</v>
      </c>
      <c r="C27" s="15"/>
      <c r="D27" s="60" t="s">
        <v>117</v>
      </c>
      <c r="E27" s="61"/>
    </row>
    <row r="28" spans="1:5" x14ac:dyDescent="0.25">
      <c r="A28" s="10" t="s">
        <v>95</v>
      </c>
      <c r="B28" s="16">
        <v>6934</v>
      </c>
      <c r="C28" s="15"/>
      <c r="D28" s="13">
        <v>7342</v>
      </c>
      <c r="E28" s="13"/>
    </row>
    <row r="29" spans="1:5" x14ac:dyDescent="0.25">
      <c r="A29" s="8" t="s">
        <v>24</v>
      </c>
      <c r="B29" s="16">
        <v>3065.42</v>
      </c>
      <c r="C29" s="15"/>
      <c r="D29" s="13">
        <v>2888</v>
      </c>
      <c r="E29" s="13"/>
    </row>
    <row r="30" spans="1:5" x14ac:dyDescent="0.25">
      <c r="A30" s="8" t="s">
        <v>25</v>
      </c>
      <c r="B30" s="16">
        <v>1815</v>
      </c>
      <c r="C30" s="15"/>
      <c r="D30" s="13">
        <v>1425.5</v>
      </c>
      <c r="E30" s="13"/>
    </row>
    <row r="31" spans="1:5" x14ac:dyDescent="0.25">
      <c r="A31" s="8" t="s">
        <v>115</v>
      </c>
      <c r="B31" s="16">
        <v>41.65</v>
      </c>
      <c r="C31" s="15"/>
      <c r="D31" s="13">
        <v>45.5</v>
      </c>
      <c r="E31" s="13"/>
    </row>
    <row r="32" spans="1:5" x14ac:dyDescent="0.25">
      <c r="A32" s="8" t="s">
        <v>26</v>
      </c>
      <c r="B32" s="16">
        <v>844.52</v>
      </c>
      <c r="C32" s="15"/>
      <c r="D32" s="13">
        <v>830.9</v>
      </c>
      <c r="E32" s="13"/>
    </row>
    <row r="33" spans="1:5" x14ac:dyDescent="0.25">
      <c r="A33" s="8" t="s">
        <v>27</v>
      </c>
      <c r="B33" s="15">
        <v>420</v>
      </c>
      <c r="C33" s="17"/>
      <c r="D33" s="13">
        <v>460</v>
      </c>
      <c r="E33" s="13"/>
    </row>
    <row r="34" spans="1:5" x14ac:dyDescent="0.25">
      <c r="A34" s="8" t="s">
        <v>108</v>
      </c>
      <c r="B34" s="16"/>
      <c r="C34" s="15">
        <v>825</v>
      </c>
      <c r="D34" s="13"/>
      <c r="E34" s="13">
        <v>615</v>
      </c>
    </row>
    <row r="35" spans="1:5" x14ac:dyDescent="0.25">
      <c r="A35" s="8" t="s">
        <v>111</v>
      </c>
      <c r="B35" s="16"/>
      <c r="C35" s="15">
        <v>325</v>
      </c>
      <c r="D35" s="13"/>
      <c r="E35" s="13">
        <v>201.4</v>
      </c>
    </row>
    <row r="36" spans="1:5" x14ac:dyDescent="0.25">
      <c r="A36" s="8" t="s">
        <v>112</v>
      </c>
      <c r="B36" s="16"/>
      <c r="C36" s="15"/>
      <c r="D36" s="13"/>
      <c r="E36" s="13">
        <v>216</v>
      </c>
    </row>
    <row r="37" spans="1:5" x14ac:dyDescent="0.25">
      <c r="A37" s="8" t="s">
        <v>109</v>
      </c>
      <c r="B37" s="16"/>
      <c r="C37" s="15">
        <v>1029.5999999999999</v>
      </c>
      <c r="D37" s="13"/>
      <c r="E37" s="13">
        <v>696.32</v>
      </c>
    </row>
    <row r="38" spans="1:5" x14ac:dyDescent="0.25">
      <c r="A38" s="8" t="s">
        <v>107</v>
      </c>
      <c r="B38" s="16"/>
      <c r="C38" s="15">
        <v>1100</v>
      </c>
      <c r="D38" s="13"/>
      <c r="E38" s="13">
        <v>700</v>
      </c>
    </row>
    <row r="39" spans="1:5" x14ac:dyDescent="0.25">
      <c r="A39" s="8" t="s">
        <v>110</v>
      </c>
      <c r="B39" s="16"/>
      <c r="C39" s="15">
        <v>1000</v>
      </c>
      <c r="D39" s="13"/>
      <c r="E39" s="13">
        <v>0</v>
      </c>
    </row>
    <row r="40" spans="1:5" x14ac:dyDescent="0.25">
      <c r="A40" s="8" t="s">
        <v>113</v>
      </c>
      <c r="B40" s="15">
        <v>3100</v>
      </c>
      <c r="C40" s="17"/>
      <c r="D40" s="13">
        <v>2870</v>
      </c>
      <c r="E40" s="13"/>
    </row>
    <row r="41" spans="1:5" x14ac:dyDescent="0.25">
      <c r="A41" s="45" t="s">
        <v>104</v>
      </c>
      <c r="B41" s="15">
        <v>300</v>
      </c>
      <c r="C41" s="17"/>
      <c r="D41" s="13"/>
      <c r="E41" s="13">
        <v>500</v>
      </c>
    </row>
    <row r="42" spans="1:5" x14ac:dyDescent="0.25">
      <c r="A42" s="8" t="s">
        <v>28</v>
      </c>
      <c r="B42" s="16"/>
      <c r="C42" s="15">
        <v>76.5</v>
      </c>
      <c r="D42" s="13"/>
      <c r="E42" s="13">
        <v>0</v>
      </c>
    </row>
    <row r="43" spans="1:5" x14ac:dyDescent="0.25">
      <c r="A43" s="8" t="s">
        <v>29</v>
      </c>
      <c r="B43" s="16">
        <v>0</v>
      </c>
      <c r="C43" s="15">
        <v>0</v>
      </c>
      <c r="D43" s="13"/>
      <c r="E43" s="13">
        <v>0</v>
      </c>
    </row>
    <row r="44" spans="1:5" x14ac:dyDescent="0.25">
      <c r="A44" s="8"/>
      <c r="B44" s="13"/>
      <c r="C44" s="18"/>
      <c r="D44" s="13"/>
      <c r="E44" s="13"/>
    </row>
    <row r="45" spans="1:5" ht="15.75" x14ac:dyDescent="0.25">
      <c r="A45" s="9" t="s">
        <v>30</v>
      </c>
      <c r="B45" s="13">
        <f>SUM(B7:B44)</f>
        <v>101596.31</v>
      </c>
      <c r="C45" s="18">
        <f>SUM(C7:C44)</f>
        <v>4356.1000000000004</v>
      </c>
      <c r="D45" s="39">
        <f>SUM(D6:D43)</f>
        <v>108152.56999999998</v>
      </c>
      <c r="E45" s="39">
        <f>SUM(E6:E43)</f>
        <v>4811.24</v>
      </c>
    </row>
    <row r="46" spans="1:5" ht="15.75" x14ac:dyDescent="0.25">
      <c r="A46" s="8"/>
      <c r="B46" s="56">
        <f>SUM(B45:C45)</f>
        <v>105952.41</v>
      </c>
      <c r="C46" s="57"/>
      <c r="D46" s="58">
        <f>SUM(D45:E45)</f>
        <v>112963.80999999998</v>
      </c>
      <c r="E46" s="58"/>
    </row>
    <row r="47" spans="1:5" x14ac:dyDescent="0.25">
      <c r="A47" s="19"/>
      <c r="B47" s="20"/>
      <c r="C47" s="21"/>
      <c r="D47" s="22"/>
      <c r="E47" s="23"/>
    </row>
    <row r="48" spans="1:5" x14ac:dyDescent="0.25">
      <c r="A48" s="69" t="s">
        <v>31</v>
      </c>
      <c r="B48" s="70"/>
      <c r="C48" s="70"/>
      <c r="D48" s="70"/>
      <c r="E48" s="70"/>
    </row>
    <row r="49" spans="1:5" x14ac:dyDescent="0.25">
      <c r="A49" s="46"/>
      <c r="B49" s="47"/>
      <c r="C49" s="47"/>
      <c r="D49" s="47"/>
      <c r="E49" s="47"/>
    </row>
    <row r="50" spans="1:5" x14ac:dyDescent="0.25">
      <c r="A50" s="46"/>
      <c r="B50" s="47"/>
      <c r="C50" s="47"/>
      <c r="D50" s="47"/>
      <c r="E50" s="47"/>
    </row>
    <row r="51" spans="1:5" x14ac:dyDescent="0.25">
      <c r="A51" s="46"/>
      <c r="B51" s="47"/>
      <c r="C51" s="47"/>
      <c r="D51" s="47"/>
      <c r="E51" s="47"/>
    </row>
    <row r="52" spans="1:5" x14ac:dyDescent="0.25">
      <c r="A52" s="46"/>
      <c r="B52" s="47"/>
      <c r="C52" s="47"/>
      <c r="D52" s="47"/>
      <c r="E52" s="47"/>
    </row>
    <row r="53" spans="1:5" x14ac:dyDescent="0.25">
      <c r="A53" s="46"/>
      <c r="B53" s="47"/>
      <c r="C53" s="47"/>
      <c r="D53" s="47"/>
      <c r="E53" s="47"/>
    </row>
    <row r="54" spans="1:5" x14ac:dyDescent="0.25">
      <c r="A54" s="46"/>
      <c r="B54" s="47"/>
      <c r="C54" s="47"/>
      <c r="D54" s="47"/>
      <c r="E54" s="47"/>
    </row>
    <row r="55" spans="1:5" x14ac:dyDescent="0.25">
      <c r="A55" s="46"/>
      <c r="B55" s="47"/>
      <c r="C55" s="47"/>
      <c r="D55" s="47"/>
      <c r="E55" s="47"/>
    </row>
    <row r="56" spans="1:5" x14ac:dyDescent="0.25">
      <c r="A56" s="46"/>
      <c r="B56" s="47"/>
      <c r="C56" s="47"/>
      <c r="D56" s="47"/>
      <c r="E56" s="47"/>
    </row>
    <row r="57" spans="1:5" x14ac:dyDescent="0.25">
      <c r="A57" s="46"/>
      <c r="B57" s="47"/>
      <c r="C57" s="47"/>
      <c r="D57" s="47"/>
      <c r="E57" s="47"/>
    </row>
    <row r="58" spans="1:5" x14ac:dyDescent="0.25">
      <c r="A58" s="46"/>
      <c r="B58" s="47"/>
      <c r="C58" s="47"/>
      <c r="D58" s="47"/>
      <c r="E58" s="47"/>
    </row>
    <row r="59" spans="1:5" x14ac:dyDescent="0.25">
      <c r="A59" s="46"/>
      <c r="B59" s="47"/>
      <c r="C59" s="47"/>
      <c r="D59" s="47"/>
      <c r="E59" s="47"/>
    </row>
    <row r="60" spans="1:5" x14ac:dyDescent="0.25">
      <c r="A60" s="9" t="s">
        <v>32</v>
      </c>
      <c r="B60" s="53">
        <v>2018</v>
      </c>
      <c r="C60" s="54"/>
      <c r="D60" s="71">
        <v>2019</v>
      </c>
      <c r="E60" s="71"/>
    </row>
    <row r="61" spans="1:5" x14ac:dyDescent="0.25">
      <c r="A61" s="10" t="s">
        <v>33</v>
      </c>
      <c r="B61" s="11" t="s">
        <v>1</v>
      </c>
      <c r="C61" s="24" t="s">
        <v>2</v>
      </c>
      <c r="D61" s="6" t="s">
        <v>1</v>
      </c>
      <c r="E61" s="6" t="s">
        <v>2</v>
      </c>
    </row>
    <row r="62" spans="1:5" x14ac:dyDescent="0.25">
      <c r="A62" s="8" t="s">
        <v>34</v>
      </c>
      <c r="B62" s="13">
        <v>64366</v>
      </c>
      <c r="C62" s="18"/>
      <c r="D62" s="13">
        <v>65974.92</v>
      </c>
      <c r="E62" s="11"/>
    </row>
    <row r="63" spans="1:5" x14ac:dyDescent="0.25">
      <c r="A63" s="8" t="s">
        <v>35</v>
      </c>
      <c r="B63" s="13"/>
      <c r="C63" s="18"/>
      <c r="D63" s="13"/>
      <c r="E63" s="11"/>
    </row>
    <row r="64" spans="1:5" x14ac:dyDescent="0.25">
      <c r="A64" s="8" t="s">
        <v>36</v>
      </c>
      <c r="B64" s="13">
        <v>377.21</v>
      </c>
      <c r="C64" s="18"/>
      <c r="D64" s="13">
        <v>505.23</v>
      </c>
      <c r="E64" s="11"/>
    </row>
    <row r="65" spans="1:5" x14ac:dyDescent="0.25">
      <c r="A65" s="8" t="s">
        <v>96</v>
      </c>
      <c r="B65" s="13">
        <v>2643.72</v>
      </c>
      <c r="C65" s="18"/>
      <c r="D65" s="13">
        <v>2757.85</v>
      </c>
      <c r="E65" s="11"/>
    </row>
    <row r="66" spans="1:5" x14ac:dyDescent="0.25">
      <c r="A66" s="8" t="s">
        <v>37</v>
      </c>
      <c r="B66" s="13">
        <v>450.55</v>
      </c>
      <c r="C66" s="18"/>
      <c r="D66" s="13">
        <v>561.54999999999995</v>
      </c>
      <c r="E66" s="11"/>
    </row>
    <row r="67" spans="1:5" x14ac:dyDescent="0.25">
      <c r="A67" s="8" t="s">
        <v>38</v>
      </c>
      <c r="B67" s="13">
        <v>0</v>
      </c>
      <c r="C67" s="18"/>
      <c r="D67" s="13">
        <v>0</v>
      </c>
      <c r="E67" s="11"/>
    </row>
    <row r="68" spans="1:5" x14ac:dyDescent="0.25">
      <c r="A68" s="8" t="s">
        <v>39</v>
      </c>
      <c r="B68" s="13">
        <v>206</v>
      </c>
      <c r="C68" s="18"/>
      <c r="D68" s="13">
        <v>424</v>
      </c>
      <c r="E68" s="11"/>
    </row>
    <row r="69" spans="1:5" x14ac:dyDescent="0.25">
      <c r="A69" s="8" t="s">
        <v>40</v>
      </c>
      <c r="B69" s="13">
        <v>4998</v>
      </c>
      <c r="C69" s="18"/>
      <c r="D69" s="13">
        <v>4998</v>
      </c>
      <c r="E69" s="11"/>
    </row>
    <row r="70" spans="1:5" x14ac:dyDescent="0.25">
      <c r="A70" s="8" t="s">
        <v>41</v>
      </c>
      <c r="B70" s="13"/>
      <c r="C70" s="18"/>
      <c r="D70" s="13"/>
      <c r="E70" s="11"/>
    </row>
    <row r="71" spans="1:5" x14ac:dyDescent="0.25">
      <c r="A71" s="8" t="s">
        <v>42</v>
      </c>
      <c r="B71" s="13">
        <v>45</v>
      </c>
      <c r="C71" s="18"/>
      <c r="D71" s="13">
        <v>117.75</v>
      </c>
      <c r="E71" s="11"/>
    </row>
    <row r="72" spans="1:5" x14ac:dyDescent="0.25">
      <c r="A72" s="8" t="s">
        <v>43</v>
      </c>
      <c r="B72" s="13">
        <v>935.13</v>
      </c>
      <c r="C72" s="18"/>
      <c r="D72" s="13">
        <v>906.39</v>
      </c>
      <c r="E72" s="11"/>
    </row>
    <row r="73" spans="1:5" x14ac:dyDescent="0.25">
      <c r="A73" s="8" t="s">
        <v>44</v>
      </c>
      <c r="B73" s="13">
        <v>0</v>
      </c>
      <c r="C73" s="18"/>
      <c r="D73" s="13">
        <v>0</v>
      </c>
      <c r="E73" s="11"/>
    </row>
    <row r="74" spans="1:5" x14ac:dyDescent="0.25">
      <c r="A74" s="8" t="s">
        <v>45</v>
      </c>
      <c r="B74" s="18">
        <v>3309.85</v>
      </c>
      <c r="D74" s="13">
        <v>356.93</v>
      </c>
      <c r="E74" s="11"/>
    </row>
    <row r="75" spans="1:5" x14ac:dyDescent="0.25">
      <c r="A75" s="8" t="s">
        <v>46</v>
      </c>
      <c r="B75" s="13">
        <v>1382.62</v>
      </c>
      <c r="C75" s="18"/>
      <c r="D75" s="13">
        <v>1581.98</v>
      </c>
      <c r="E75" s="11"/>
    </row>
    <row r="76" spans="1:5" x14ac:dyDescent="0.25">
      <c r="A76" s="8" t="s">
        <v>97</v>
      </c>
      <c r="B76" s="13">
        <v>144.29</v>
      </c>
      <c r="C76" s="18"/>
      <c r="D76" s="13">
        <v>548.4</v>
      </c>
      <c r="E76" s="11"/>
    </row>
    <row r="77" spans="1:5" x14ac:dyDescent="0.25">
      <c r="A77" s="8" t="s">
        <v>47</v>
      </c>
      <c r="B77" s="13">
        <v>1682.91</v>
      </c>
      <c r="C77" s="18"/>
      <c r="D77" s="13">
        <v>1682.36</v>
      </c>
      <c r="E77" s="11"/>
    </row>
    <row r="78" spans="1:5" x14ac:dyDescent="0.25">
      <c r="A78" s="24" t="s">
        <v>48</v>
      </c>
      <c r="B78" s="13">
        <v>3177.3</v>
      </c>
      <c r="C78" s="18"/>
      <c r="D78" s="13">
        <v>1378.98</v>
      </c>
      <c r="E78" s="11"/>
    </row>
    <row r="79" spans="1:5" x14ac:dyDescent="0.25">
      <c r="A79" s="24" t="s">
        <v>49</v>
      </c>
      <c r="B79" s="13">
        <v>1314.1</v>
      </c>
      <c r="C79" s="18"/>
      <c r="D79" s="13">
        <v>1338.18</v>
      </c>
      <c r="E79" s="11"/>
    </row>
    <row r="80" spans="1:5" x14ac:dyDescent="0.25">
      <c r="A80" s="24" t="s">
        <v>50</v>
      </c>
      <c r="B80" s="13">
        <v>2395.1999999999998</v>
      </c>
      <c r="C80" s="18"/>
      <c r="D80" s="13">
        <v>2395.1999999999998</v>
      </c>
      <c r="E80" s="11"/>
    </row>
    <row r="81" spans="1:5" x14ac:dyDescent="0.25">
      <c r="A81" s="24" t="s">
        <v>51</v>
      </c>
      <c r="B81" s="13">
        <v>464.91</v>
      </c>
      <c r="C81" s="18"/>
      <c r="D81" s="13">
        <v>465.16</v>
      </c>
      <c r="E81" s="11"/>
    </row>
    <row r="82" spans="1:5" x14ac:dyDescent="0.25">
      <c r="A82" s="24" t="s">
        <v>52</v>
      </c>
      <c r="B82" s="25" t="s">
        <v>53</v>
      </c>
      <c r="C82" s="18"/>
      <c r="D82" s="13"/>
      <c r="E82" s="11"/>
    </row>
    <row r="83" spans="1:5" x14ac:dyDescent="0.25">
      <c r="A83" s="24" t="s">
        <v>54</v>
      </c>
      <c r="B83" s="13">
        <v>733.89</v>
      </c>
      <c r="C83" s="18"/>
      <c r="D83" s="13">
        <v>1145</v>
      </c>
      <c r="E83" s="11"/>
    </row>
    <row r="84" spans="1:5" x14ac:dyDescent="0.25">
      <c r="A84" s="24" t="s">
        <v>55</v>
      </c>
      <c r="B84" s="13">
        <v>1316.3</v>
      </c>
      <c r="C84" s="18"/>
      <c r="D84" s="13">
        <v>1203.27</v>
      </c>
      <c r="E84" s="11"/>
    </row>
    <row r="85" spans="1:5" x14ac:dyDescent="0.25">
      <c r="A85" s="24" t="s">
        <v>56</v>
      </c>
      <c r="B85" s="13">
        <v>0</v>
      </c>
      <c r="C85" s="18"/>
      <c r="D85" s="13">
        <v>2599.3000000000002</v>
      </c>
      <c r="E85" s="11"/>
    </row>
    <row r="86" spans="1:5" x14ac:dyDescent="0.25">
      <c r="A86" s="24" t="s">
        <v>57</v>
      </c>
      <c r="B86" s="13">
        <v>181.99</v>
      </c>
      <c r="C86" s="18"/>
      <c r="D86" s="13">
        <v>512.20000000000005</v>
      </c>
      <c r="E86" s="11"/>
    </row>
    <row r="87" spans="1:5" x14ac:dyDescent="0.25">
      <c r="A87" s="24" t="s">
        <v>100</v>
      </c>
      <c r="B87" s="13">
        <v>23.06</v>
      </c>
      <c r="C87" s="18"/>
      <c r="D87" s="25" t="s">
        <v>101</v>
      </c>
      <c r="E87" s="11"/>
    </row>
    <row r="88" spans="1:5" x14ac:dyDescent="0.25">
      <c r="A88" s="24" t="s">
        <v>58</v>
      </c>
      <c r="B88" s="13">
        <v>368.58</v>
      </c>
      <c r="C88" s="18"/>
      <c r="D88" s="13">
        <v>865.89</v>
      </c>
      <c r="E88" s="11"/>
    </row>
    <row r="89" spans="1:5" x14ac:dyDescent="0.25">
      <c r="A89" s="24" t="s">
        <v>59</v>
      </c>
      <c r="B89" s="13"/>
      <c r="C89" s="18"/>
      <c r="D89" s="13"/>
      <c r="E89" s="11"/>
    </row>
    <row r="90" spans="1:5" x14ac:dyDescent="0.25">
      <c r="A90" s="24" t="s">
        <v>60</v>
      </c>
      <c r="B90" s="25" t="s">
        <v>61</v>
      </c>
      <c r="C90" s="26"/>
      <c r="D90" s="25" t="s">
        <v>61</v>
      </c>
      <c r="E90" s="11"/>
    </row>
    <row r="91" spans="1:5" x14ac:dyDescent="0.25">
      <c r="A91" s="24" t="s">
        <v>62</v>
      </c>
      <c r="B91" s="13">
        <v>375.76</v>
      </c>
      <c r="C91" s="18"/>
      <c r="D91" s="13">
        <v>354.93</v>
      </c>
      <c r="E91" s="11"/>
    </row>
    <row r="92" spans="1:5" x14ac:dyDescent="0.25">
      <c r="A92" s="24" t="s">
        <v>63</v>
      </c>
      <c r="B92" s="25" t="s">
        <v>61</v>
      </c>
      <c r="C92" s="18"/>
      <c r="D92" s="25" t="s">
        <v>61</v>
      </c>
      <c r="E92" s="11"/>
    </row>
    <row r="93" spans="1:5" x14ac:dyDescent="0.25">
      <c r="A93" s="24" t="s">
        <v>64</v>
      </c>
      <c r="B93" s="13">
        <v>0</v>
      </c>
      <c r="C93" s="18"/>
      <c r="D93" s="13">
        <v>0</v>
      </c>
      <c r="E93" s="11"/>
    </row>
    <row r="94" spans="1:5" x14ac:dyDescent="0.25">
      <c r="A94" s="24" t="s">
        <v>65</v>
      </c>
      <c r="B94" s="25" t="s">
        <v>61</v>
      </c>
      <c r="C94" s="18"/>
      <c r="D94" s="25" t="s">
        <v>61</v>
      </c>
      <c r="E94" s="11"/>
    </row>
    <row r="95" spans="1:5" x14ac:dyDescent="0.25">
      <c r="A95" s="24" t="s">
        <v>66</v>
      </c>
      <c r="B95" s="13">
        <v>170.66</v>
      </c>
      <c r="C95" s="18"/>
      <c r="D95" s="13">
        <v>254.82</v>
      </c>
      <c r="E95" s="11"/>
    </row>
    <row r="96" spans="1:5" x14ac:dyDescent="0.25">
      <c r="A96" s="24" t="s">
        <v>67</v>
      </c>
      <c r="B96" s="13"/>
      <c r="C96" s="18"/>
      <c r="D96" s="13"/>
      <c r="E96" s="11"/>
    </row>
    <row r="97" spans="1:5" x14ac:dyDescent="0.25">
      <c r="A97" s="24" t="s">
        <v>68</v>
      </c>
      <c r="B97" s="13"/>
      <c r="C97" s="18"/>
      <c r="D97" s="13"/>
      <c r="E97" s="11"/>
    </row>
    <row r="98" spans="1:5" x14ac:dyDescent="0.25">
      <c r="A98" s="24" t="s">
        <v>69</v>
      </c>
      <c r="B98" s="13"/>
      <c r="C98" s="18"/>
      <c r="D98" s="13"/>
      <c r="E98" s="11"/>
    </row>
    <row r="99" spans="1:5" x14ac:dyDescent="0.25">
      <c r="A99" s="24" t="s">
        <v>98</v>
      </c>
      <c r="B99" s="18">
        <v>223.19</v>
      </c>
      <c r="D99" s="13">
        <v>341.98</v>
      </c>
      <c r="E99" s="27"/>
    </row>
    <row r="100" spans="1:5" x14ac:dyDescent="0.25">
      <c r="A100" s="24" t="s">
        <v>70</v>
      </c>
      <c r="B100" s="13">
        <v>500</v>
      </c>
      <c r="C100" s="18">
        <v>76.5</v>
      </c>
      <c r="D100" s="13"/>
      <c r="E100" s="27">
        <v>504.9</v>
      </c>
    </row>
    <row r="101" spans="1:5" x14ac:dyDescent="0.25">
      <c r="A101" s="24" t="s">
        <v>71</v>
      </c>
      <c r="B101" s="13">
        <v>500</v>
      </c>
      <c r="C101" s="18">
        <v>1604.6</v>
      </c>
      <c r="D101" s="13">
        <v>1000</v>
      </c>
      <c r="E101" s="27">
        <v>495.42</v>
      </c>
    </row>
    <row r="102" spans="1:5" x14ac:dyDescent="0.25">
      <c r="A102" s="24" t="s">
        <v>72</v>
      </c>
      <c r="B102" s="13"/>
      <c r="C102" s="18">
        <v>2337.81</v>
      </c>
      <c r="D102" s="13"/>
      <c r="E102" s="27">
        <v>1315</v>
      </c>
    </row>
    <row r="103" spans="1:5" x14ac:dyDescent="0.25">
      <c r="A103" s="24" t="s">
        <v>73</v>
      </c>
      <c r="B103" s="13"/>
      <c r="C103" s="18"/>
      <c r="D103" s="13"/>
      <c r="E103" s="11"/>
    </row>
    <row r="104" spans="1:5" x14ac:dyDescent="0.25">
      <c r="A104" s="24" t="s">
        <v>74</v>
      </c>
      <c r="B104" s="13"/>
      <c r="C104" s="18"/>
      <c r="D104" s="13"/>
      <c r="E104" s="11"/>
    </row>
    <row r="105" spans="1:5" x14ac:dyDescent="0.25">
      <c r="A105" s="24" t="s">
        <v>75</v>
      </c>
      <c r="B105" s="13">
        <v>146.06</v>
      </c>
      <c r="C105" s="18"/>
      <c r="D105" s="13">
        <v>203.39</v>
      </c>
      <c r="E105" s="11"/>
    </row>
    <row r="106" spans="1:5" x14ac:dyDescent="0.25">
      <c r="A106" s="24" t="s">
        <v>76</v>
      </c>
      <c r="B106" s="13">
        <v>235.64</v>
      </c>
      <c r="C106" s="18"/>
      <c r="D106" s="13">
        <v>2308.91</v>
      </c>
      <c r="E106" s="11"/>
    </row>
    <row r="107" spans="1:5" x14ac:dyDescent="0.25">
      <c r="A107" s="24" t="s">
        <v>99</v>
      </c>
      <c r="B107" s="13">
        <v>42.99</v>
      </c>
      <c r="C107" s="26"/>
      <c r="D107" s="13">
        <v>270.57</v>
      </c>
      <c r="E107" s="11"/>
    </row>
    <row r="108" spans="1:5" x14ac:dyDescent="0.25">
      <c r="A108" s="24" t="s">
        <v>77</v>
      </c>
      <c r="B108" s="13">
        <v>140</v>
      </c>
      <c r="C108" s="18"/>
      <c r="D108" s="13">
        <v>150</v>
      </c>
      <c r="E108" s="11"/>
    </row>
    <row r="109" spans="1:5" x14ac:dyDescent="0.25">
      <c r="A109" s="24" t="s">
        <v>78</v>
      </c>
      <c r="B109" s="13"/>
      <c r="C109" s="18"/>
      <c r="D109" s="13">
        <v>63.75</v>
      </c>
      <c r="E109" s="11"/>
    </row>
    <row r="110" spans="1:5" x14ac:dyDescent="0.25">
      <c r="A110" s="24" t="s">
        <v>79</v>
      </c>
      <c r="B110" s="13"/>
      <c r="C110" s="18"/>
      <c r="D110" s="13">
        <v>73</v>
      </c>
      <c r="E110" s="11"/>
    </row>
    <row r="111" spans="1:5" x14ac:dyDescent="0.25">
      <c r="A111" s="24" t="s">
        <v>80</v>
      </c>
      <c r="B111" s="13"/>
      <c r="C111" s="18"/>
      <c r="D111" s="13"/>
      <c r="E111" s="11"/>
    </row>
    <row r="112" spans="1:5" x14ac:dyDescent="0.25">
      <c r="A112" s="24" t="s">
        <v>81</v>
      </c>
      <c r="B112" s="13"/>
      <c r="C112" s="18"/>
      <c r="D112" s="13"/>
      <c r="E112" s="11"/>
    </row>
    <row r="113" spans="1:5" x14ac:dyDescent="0.25">
      <c r="A113" s="24" t="s">
        <v>82</v>
      </c>
      <c r="B113" s="13"/>
      <c r="C113" s="18">
        <v>3619.16</v>
      </c>
      <c r="D113" s="13">
        <v>10966.49</v>
      </c>
      <c r="E113" s="11"/>
    </row>
    <row r="114" spans="1:5" x14ac:dyDescent="0.25">
      <c r="A114" s="24" t="s">
        <v>83</v>
      </c>
      <c r="B114" s="13">
        <v>289</v>
      </c>
      <c r="C114" s="18"/>
      <c r="D114" s="13"/>
      <c r="E114" s="11"/>
    </row>
    <row r="115" spans="1:5" ht="15.75" x14ac:dyDescent="0.25">
      <c r="A115" s="28" t="s">
        <v>84</v>
      </c>
      <c r="B115" s="13">
        <f>SUM(B62:B114)</f>
        <v>93139.910000000018</v>
      </c>
      <c r="C115" s="18">
        <f>SUM(C62:C114)</f>
        <v>7638.07</v>
      </c>
      <c r="D115" s="39">
        <f>SUM(D62:D114)</f>
        <v>108306.37999999999</v>
      </c>
      <c r="E115" s="39">
        <f>SUM(E62:E114)</f>
        <v>2315.3199999999997</v>
      </c>
    </row>
    <row r="116" spans="1:5" ht="15.75" x14ac:dyDescent="0.25">
      <c r="A116" s="11"/>
      <c r="B116" s="56">
        <f>SUM(B115:C115)</f>
        <v>100777.98000000001</v>
      </c>
      <c r="C116" s="54"/>
      <c r="D116" s="58">
        <f>SUM(D115:E115)</f>
        <v>110621.69999999998</v>
      </c>
      <c r="E116" s="72"/>
    </row>
    <row r="117" spans="1:5" ht="15.75" x14ac:dyDescent="0.25">
      <c r="A117" s="29" t="s">
        <v>85</v>
      </c>
      <c r="B117" s="13"/>
      <c r="C117" s="13"/>
      <c r="D117" s="11"/>
      <c r="E117" s="11"/>
    </row>
    <row r="118" spans="1:5" ht="15.75" x14ac:dyDescent="0.25">
      <c r="A118" s="29"/>
      <c r="B118" s="13"/>
      <c r="C118" s="13"/>
      <c r="D118" s="11"/>
      <c r="E118" s="11"/>
    </row>
    <row r="119" spans="1:5" ht="15.75" x14ac:dyDescent="0.25">
      <c r="A119" s="29"/>
      <c r="B119" s="13"/>
      <c r="C119" s="13"/>
      <c r="D119" s="11"/>
      <c r="E119" s="11"/>
    </row>
    <row r="120" spans="1:5" ht="15.75" x14ac:dyDescent="0.25">
      <c r="A120" s="29"/>
      <c r="B120" s="13"/>
      <c r="C120" s="13"/>
      <c r="D120" s="11"/>
      <c r="E120" s="11"/>
    </row>
    <row r="121" spans="1:5" ht="15.75" x14ac:dyDescent="0.25">
      <c r="A121" s="29"/>
      <c r="B121" s="13"/>
      <c r="C121" s="13"/>
      <c r="D121" s="11"/>
      <c r="E121" s="11"/>
    </row>
    <row r="122" spans="1:5" ht="15.75" x14ac:dyDescent="0.25">
      <c r="A122" s="28" t="s">
        <v>86</v>
      </c>
      <c r="D122" s="42">
        <f>SUM(D45-D115)</f>
        <v>-153.81000000001222</v>
      </c>
      <c r="E122" s="42">
        <f>SUM(E45-E115)</f>
        <v>2495.92</v>
      </c>
    </row>
    <row r="123" spans="1:5" ht="15.75" x14ac:dyDescent="0.25">
      <c r="A123" s="30"/>
      <c r="B123" s="56">
        <f>SUM(B45+C45)-(B115+C115)</f>
        <v>5174.429999999993</v>
      </c>
      <c r="C123" s="54"/>
      <c r="D123" s="62">
        <f>SUM(D122:E122)</f>
        <v>2342.1099999999878</v>
      </c>
      <c r="E123" s="51"/>
    </row>
    <row r="124" spans="1:5" ht="15.75" x14ac:dyDescent="0.25">
      <c r="A124" s="30"/>
      <c r="B124" s="40"/>
      <c r="C124" s="41"/>
      <c r="D124" s="43"/>
      <c r="E124" s="44"/>
    </row>
    <row r="125" spans="1:5" x14ac:dyDescent="0.25">
      <c r="A125" s="7" t="s">
        <v>87</v>
      </c>
      <c r="B125" s="53">
        <v>17951.18</v>
      </c>
      <c r="C125" s="54"/>
      <c r="D125" s="60">
        <v>22691.97</v>
      </c>
      <c r="E125" s="63"/>
    </row>
    <row r="126" spans="1:5" x14ac:dyDescent="0.25">
      <c r="A126" s="30" t="s">
        <v>88</v>
      </c>
      <c r="B126" s="56">
        <f>B123</f>
        <v>5174.429999999993</v>
      </c>
      <c r="C126" s="57"/>
      <c r="D126" s="64">
        <f>D123</f>
        <v>2342.1099999999878</v>
      </c>
      <c r="E126" s="63"/>
    </row>
    <row r="127" spans="1:5" x14ac:dyDescent="0.25">
      <c r="A127" s="30" t="s">
        <v>103</v>
      </c>
      <c r="B127" s="31"/>
      <c r="C127" s="32">
        <v>-1000</v>
      </c>
      <c r="D127" s="33"/>
      <c r="E127" s="33"/>
    </row>
    <row r="128" spans="1:5" x14ac:dyDescent="0.25">
      <c r="A128" s="24" t="s">
        <v>116</v>
      </c>
      <c r="B128" s="34"/>
      <c r="C128" s="18"/>
      <c r="D128" s="13">
        <v>2783.5</v>
      </c>
      <c r="E128" s="13"/>
    </row>
    <row r="129" spans="1:5" x14ac:dyDescent="0.25">
      <c r="A129" s="24" t="s">
        <v>89</v>
      </c>
      <c r="B129" s="11"/>
      <c r="C129" s="18"/>
      <c r="D129" s="13"/>
      <c r="E129" s="13"/>
    </row>
    <row r="130" spans="1:5" x14ac:dyDescent="0.25">
      <c r="A130" s="24" t="s">
        <v>90</v>
      </c>
      <c r="B130" s="11"/>
      <c r="C130" s="18"/>
      <c r="D130" s="13"/>
      <c r="E130" s="13"/>
    </row>
    <row r="131" spans="1:5" x14ac:dyDescent="0.25">
      <c r="A131" s="24" t="s">
        <v>91</v>
      </c>
      <c r="B131" s="11"/>
      <c r="C131" s="18">
        <v>675</v>
      </c>
      <c r="D131" s="13"/>
      <c r="E131" s="13"/>
    </row>
    <row r="132" spans="1:5" x14ac:dyDescent="0.25">
      <c r="A132" s="7" t="s">
        <v>102</v>
      </c>
      <c r="B132" s="11"/>
      <c r="C132" s="24"/>
      <c r="D132" s="13"/>
      <c r="E132" s="13"/>
    </row>
    <row r="133" spans="1:5" x14ac:dyDescent="0.25">
      <c r="A133" s="24" t="s">
        <v>92</v>
      </c>
      <c r="B133" s="13"/>
      <c r="C133" s="18">
        <v>-72</v>
      </c>
      <c r="D133" s="13"/>
      <c r="E133" s="13"/>
    </row>
    <row r="134" spans="1:5" x14ac:dyDescent="0.25">
      <c r="A134" s="50" t="s">
        <v>119</v>
      </c>
      <c r="C134">
        <v>-36.64</v>
      </c>
    </row>
    <row r="135" spans="1:5" ht="15.75" x14ac:dyDescent="0.25">
      <c r="A135" s="7" t="s">
        <v>118</v>
      </c>
      <c r="B135" s="65">
        <f>SUM(B125:C134)</f>
        <v>22691.969999999994</v>
      </c>
      <c r="C135" s="66"/>
      <c r="D135" s="67">
        <f>SUM(D125:E133)</f>
        <v>27817.579999999987</v>
      </c>
      <c r="E135" s="68"/>
    </row>
    <row r="136" spans="1:5" ht="15.75" x14ac:dyDescent="0.25">
      <c r="A136" s="51" t="s">
        <v>93</v>
      </c>
      <c r="B136" s="59"/>
      <c r="C136" s="59"/>
      <c r="D136" s="59"/>
      <c r="E136" s="59"/>
    </row>
  </sheetData>
  <mergeCells count="20">
    <mergeCell ref="A136:E136"/>
    <mergeCell ref="D27:E27"/>
    <mergeCell ref="D123:E123"/>
    <mergeCell ref="B125:C125"/>
    <mergeCell ref="D125:E125"/>
    <mergeCell ref="B126:C126"/>
    <mergeCell ref="D126:E126"/>
    <mergeCell ref="B135:C135"/>
    <mergeCell ref="D135:E135"/>
    <mergeCell ref="A48:E48"/>
    <mergeCell ref="B60:C60"/>
    <mergeCell ref="D60:E60"/>
    <mergeCell ref="B116:C116"/>
    <mergeCell ref="D116:E116"/>
    <mergeCell ref="B123:C123"/>
    <mergeCell ref="A1:E1"/>
    <mergeCell ref="B5:C5"/>
    <mergeCell ref="D5:E5"/>
    <mergeCell ref="B46:C46"/>
    <mergeCell ref="D46:E46"/>
  </mergeCells>
  <pageMargins left="0.23622047244094491" right="0.23622047244094491" top="0.35433070866141736" bottom="0.35433070866141736" header="0.31496062992125984" footer="0.31496062992125984"/>
  <pageSetup paperSize="9" scale="92" fitToHeight="0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A2FD836AF2494491E51E9CA0B0D78F" ma:contentTypeVersion="13" ma:contentTypeDescription="Create a new document." ma:contentTypeScope="" ma:versionID="e167f61e82911c948f946093c37fcc96">
  <xsd:schema xmlns:xsd="http://www.w3.org/2001/XMLSchema" xmlns:xs="http://www.w3.org/2001/XMLSchema" xmlns:p="http://schemas.microsoft.com/office/2006/metadata/properties" xmlns:ns3="a21fb53e-acd9-4e46-a480-0412092b9996" xmlns:ns4="2c7a0e65-82bc-442f-bf74-529a161b4e34" targetNamespace="http://schemas.microsoft.com/office/2006/metadata/properties" ma:root="true" ma:fieldsID="fef3701ff13f10c5eee805423a29e595" ns3:_="" ns4:_="">
    <xsd:import namespace="a21fb53e-acd9-4e46-a480-0412092b9996"/>
    <xsd:import namespace="2c7a0e65-82bc-442f-bf74-529a161b4e3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1fb53e-acd9-4e46-a480-0412092b99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a0e65-82bc-442f-bf74-529a161b4e3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577240-0039-4A4D-B307-A45066D8C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1fb53e-acd9-4e46-a480-0412092b9996"/>
    <ds:schemaRef ds:uri="2c7a0e65-82bc-442f-bf74-529a161b4e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BC55EC-9368-45E5-9454-B0F00A2C952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EFB49C2-883C-40F9-BEF4-8E715C035630}">
  <ds:schemaRefs>
    <ds:schemaRef ds:uri="http://schemas.microsoft.com/office/2006/documentManagement/types"/>
    <ds:schemaRef ds:uri="http://purl.org/dc/terms/"/>
    <ds:schemaRef ds:uri="2c7a0e65-82bc-442f-bf74-529a161b4e34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a21fb53e-acd9-4e46-a480-0412092b9996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Pat Pugh</cp:lastModifiedBy>
  <cp:lastPrinted>2020-05-26T08:38:57Z</cp:lastPrinted>
  <dcterms:created xsi:type="dcterms:W3CDTF">2020-01-27T15:31:04Z</dcterms:created>
  <dcterms:modified xsi:type="dcterms:W3CDTF">2020-05-26T08:39:38Z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0x01010041A2FD836AF2494491E51E9CA0B0D78F</vt:lpwstr>
  </property>
</Properties>
</file>