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/>
  <mc:AlternateContent xmlns:mc="http://schemas.openxmlformats.org/markup-compatibility/2006">
    <mc:Choice Requires="x15">
      <x15ac:absPath xmlns:x15ac="http://schemas.microsoft.com/office/spreadsheetml/2010/11/ac" url="Q:\JOINT\Vacancies\Guilden Sutton\Website\"/>
    </mc:Choice>
  </mc:AlternateContent>
  <xr:revisionPtr revIDLastSave="0" documentId="10_ncr:100000_{73DB38D0-1C47-4D4A-B0ED-2F1A8C2497F0}" xr6:coauthVersionLast="31" xr6:coauthVersionMax="31" xr10:uidLastSave="{00000000-0000-0000-0000-000000000000}"/>
  <bookViews>
    <workbookView xWindow="0" yWindow="0" windowWidth="19440" windowHeight="12300" xr2:uid="{00000000-000D-0000-FFFF-FFFF00000000}"/>
  </bookViews>
  <sheets>
    <sheet name="Sheet1" sheetId="1" r:id="rId1"/>
  </sheets>
  <externalReferences>
    <externalReference r:id="rId2"/>
  </externalReferences>
  <calcPr calcId="179017"/>
</workbook>
</file>

<file path=xl/calcChain.xml><?xml version="1.0" encoding="utf-8"?>
<calcChain xmlns="http://schemas.openxmlformats.org/spreadsheetml/2006/main">
  <c r="I153" i="1" l="1"/>
  <c r="H153" i="1"/>
  <c r="G153" i="1"/>
  <c r="I136" i="1"/>
  <c r="I129" i="1"/>
  <c r="I121" i="1"/>
  <c r="I113" i="1"/>
  <c r="G113" i="1"/>
  <c r="I105" i="1"/>
  <c r="H105" i="1"/>
  <c r="G105" i="1"/>
  <c r="G97" i="1"/>
  <c r="I67" i="1"/>
  <c r="H67" i="1"/>
  <c r="G67" i="1"/>
  <c r="I9" i="1"/>
  <c r="G9" i="1"/>
  <c r="H8" i="1"/>
  <c r="H7" i="1"/>
  <c r="H9" i="1"/>
</calcChain>
</file>

<file path=xl/sharedStrings.xml><?xml version="1.0" encoding="utf-8"?>
<sst xmlns="http://schemas.openxmlformats.org/spreadsheetml/2006/main" count="158" uniqueCount="125">
  <si>
    <t>Notes Relating to the Accounts</t>
  </si>
  <si>
    <t>Note No:</t>
  </si>
  <si>
    <r>
      <t>Church Giving</t>
    </r>
    <r>
      <rPr>
        <sz val="12"/>
        <rFont val="Arial"/>
        <family val="2"/>
      </rPr>
      <t xml:space="preserve"> </t>
    </r>
  </si>
  <si>
    <t>Pledged</t>
  </si>
  <si>
    <t>Open Plate</t>
  </si>
  <si>
    <t>Personal Services</t>
  </si>
  <si>
    <t>PCC Contributions to:</t>
  </si>
  <si>
    <t>Parish Share</t>
  </si>
  <si>
    <t>Working Expenses</t>
  </si>
  <si>
    <t>Curate Expenses</t>
  </si>
  <si>
    <t>Council tax</t>
  </si>
  <si>
    <t>Visiting Clergy</t>
  </si>
  <si>
    <t>Other Salaries</t>
  </si>
  <si>
    <t>Water Rates</t>
  </si>
  <si>
    <t>Church Maintenance</t>
  </si>
  <si>
    <t>Lighting and heating</t>
  </si>
  <si>
    <t>Insurance</t>
  </si>
  <si>
    <t>General repairs</t>
  </si>
  <si>
    <t>Churchyard Maintenance</t>
  </si>
  <si>
    <t>Window Cleaning</t>
  </si>
  <si>
    <t>Administration</t>
  </si>
  <si>
    <t>Printing and Stationary</t>
  </si>
  <si>
    <t>plus Christmas cards</t>
  </si>
  <si>
    <t>Books</t>
  </si>
  <si>
    <r>
      <t>Newsletters - Parish &amp; Diosesan -</t>
    </r>
    <r>
      <rPr>
        <sz val="10"/>
        <rFont val="Arial"/>
        <family val="2"/>
      </rPr>
      <t xml:space="preserve"> surplus</t>
    </r>
    <r>
      <rPr>
        <sz val="12"/>
        <rFont val="Arial"/>
        <family val="2"/>
      </rPr>
      <t xml:space="preserve"> </t>
    </r>
  </si>
  <si>
    <t>Sunday Clubs, Messy Church</t>
  </si>
  <si>
    <t>Incidentals</t>
  </si>
  <si>
    <t>Foxhill</t>
  </si>
  <si>
    <t>Holiday Club(Nett)</t>
  </si>
  <si>
    <t>Barn Dance (Nett)</t>
  </si>
  <si>
    <t>Training</t>
  </si>
  <si>
    <t>Music &amp; Copyright</t>
  </si>
  <si>
    <t>Village Hall Rental</t>
  </si>
  <si>
    <t>for 2016 and 2017</t>
  </si>
  <si>
    <r>
      <t xml:space="preserve">200th Anniversary Celebration - </t>
    </r>
    <r>
      <rPr>
        <sz val="10"/>
        <rFont val="Arial"/>
        <family val="2"/>
      </rPr>
      <t>surplus</t>
    </r>
  </si>
  <si>
    <t>Curate support / set up costs</t>
  </si>
  <si>
    <t>Donations Distributed</t>
  </si>
  <si>
    <t>Friends of Chester Cathedral</t>
  </si>
  <si>
    <t>CPAS</t>
  </si>
  <si>
    <t>Church Social work</t>
  </si>
  <si>
    <t>Scripture Union</t>
  </si>
  <si>
    <t>Christian Mission Society</t>
  </si>
  <si>
    <t>Bible Society</t>
  </si>
  <si>
    <t>Chester Schools Christian Worker</t>
  </si>
  <si>
    <t>Lifewords (Scriture Gift Mission)</t>
  </si>
  <si>
    <t>Interserve</t>
  </si>
  <si>
    <t>Churches in Chester</t>
  </si>
  <si>
    <t>Churches Together In Chester</t>
  </si>
  <si>
    <t>Church Army</t>
  </si>
  <si>
    <t>C&amp;EP Food Bank</t>
  </si>
  <si>
    <t xml:space="preserve">Chester Clergy FamilyTrust </t>
  </si>
  <si>
    <t>Church Urban Fund</t>
  </si>
  <si>
    <t>Church Hall</t>
  </si>
  <si>
    <t>Misc</t>
  </si>
  <si>
    <t>Expenditure</t>
  </si>
  <si>
    <t>Major  repairs</t>
  </si>
  <si>
    <t>Replace / Refurbish works</t>
  </si>
  <si>
    <t>Improvement Project -Architect</t>
  </si>
  <si>
    <t>ref. separate Upgrade project accounts</t>
  </si>
  <si>
    <t>Improvement Project - Structural Engineers</t>
  </si>
  <si>
    <t>Fundraising flyers</t>
  </si>
  <si>
    <t>WREN - third party funding</t>
  </si>
  <si>
    <t>Costs incurred outside scope of Upgrade Project</t>
  </si>
  <si>
    <t>new chairs, hall sign, lighting, watermain, keys</t>
  </si>
  <si>
    <t>Opening event</t>
  </si>
  <si>
    <t>Income</t>
  </si>
  <si>
    <t>Hiring</t>
  </si>
  <si>
    <t>St John's Café - profit</t>
  </si>
  <si>
    <t>Fundraising for Upgrade project</t>
  </si>
  <si>
    <t>Income and Expenditure</t>
  </si>
  <si>
    <t>Year ended 31 December 2017</t>
  </si>
  <si>
    <t>Reserve Accounts</t>
  </si>
  <si>
    <t>Cambridge and Counties bank</t>
  </si>
  <si>
    <t>1 yr fixed rate bond</t>
  </si>
  <si>
    <t>new opened 2015</t>
  </si>
  <si>
    <t>closed July 2016</t>
  </si>
  <si>
    <t>Opening balance</t>
  </si>
  <si>
    <t>( opened 23/12/2013 )</t>
  </si>
  <si>
    <t>Investment</t>
  </si>
  <si>
    <t>Interest</t>
  </si>
  <si>
    <t>Withdrawls</t>
  </si>
  <si>
    <t>Closing balance</t>
  </si>
  <si>
    <t>at 31/12/2016</t>
  </si>
  <si>
    <t>Issue 11</t>
  </si>
  <si>
    <t>opened Jan 2016</t>
  </si>
  <si>
    <t>closed Jan 2017</t>
  </si>
  <si>
    <t>Deposit</t>
  </si>
  <si>
    <t>opened 29/01/2014</t>
  </si>
  <si>
    <t>at 31/12/2017</t>
  </si>
  <si>
    <t>30 day Notice Business Savings account</t>
  </si>
  <si>
    <t>( opened 23/12/2014 )</t>
  </si>
  <si>
    <t>2yr fixed rate bond</t>
  </si>
  <si>
    <t>opened July 2016</t>
  </si>
  <si>
    <t>( opened 29/07/2016 )</t>
  </si>
  <si>
    <t>CBF CCLA account</t>
  </si>
  <si>
    <t>Restricted Donations</t>
  </si>
  <si>
    <t>Restricted funds carried over</t>
  </si>
  <si>
    <t>New funds</t>
  </si>
  <si>
    <t>Total restricted funds</t>
  </si>
  <si>
    <t>St John the Baptist PCC</t>
  </si>
  <si>
    <t>Summary of Total Funds held at 31 December 2017</t>
  </si>
  <si>
    <t>General Working Account</t>
  </si>
  <si>
    <t>in addition Restricted Funds amount to</t>
  </si>
  <si>
    <t>Reserve Account</t>
  </si>
  <si>
    <t>CBF</t>
  </si>
  <si>
    <t>Cambridge &amp; Counties Bank - 1 yr fixed bonds</t>
  </si>
  <si>
    <t>Cambridge &amp; Counties Bank - 30 day notice account</t>
  </si>
  <si>
    <t>Cambridge &amp; Counties Bank - 2 yr fixed bond</t>
  </si>
  <si>
    <t>Total Funds</t>
  </si>
  <si>
    <t>Represented by:</t>
  </si>
  <si>
    <t>Cash at Bank</t>
  </si>
  <si>
    <t>(a) Barclays Bank</t>
  </si>
  <si>
    <t>(b) Central Board of Finance</t>
  </si>
  <si>
    <t>(c) Cambridge &amp; Counties Bank</t>
  </si>
  <si>
    <t xml:space="preserve">N.B. </t>
  </si>
  <si>
    <t>Upgrade Project 2017</t>
  </si>
  <si>
    <t>£2057.98 Rentention monies for the Main Contract are included in the Total Funds availbale and will be debited in April 2018</t>
  </si>
  <si>
    <t>R G Williams</t>
  </si>
  <si>
    <t>Hon. Treasurer</t>
  </si>
  <si>
    <t>Accountant's Report</t>
  </si>
  <si>
    <t>The above statement of funds at 31 December 2017 together with supporting</t>
  </si>
  <si>
    <t>summaries of income and expenditure for the year 2017 have been prepared</t>
  </si>
  <si>
    <t>from the bank accounts and vouchers produced to me and I certify them</t>
  </si>
  <si>
    <t>to be in accordance therewith.</t>
  </si>
  <si>
    <t>Signed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</si>
</sst>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sz val="12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2" fontId="0" fillId="0" borderId="0" xfId="0" applyNumberFormat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2" fontId="0" fillId="0" borderId="0" xfId="0" applyNumberFormat="1" applyAlignment="1">
      <alignment horizontal="right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/>
    <xf numFmtId="0" fontId="3" fillId="0" borderId="0" xfId="0" applyFont="1"/>
    <xf numFmtId="0" fontId="4" fillId="0" borderId="0" xfId="0" applyFont="1"/>
    <xf numFmtId="2" fontId="3" fillId="0" borderId="0" xfId="0" applyNumberFormat="1" applyFont="1" applyAlignment="1">
      <alignment horizontal="right"/>
    </xf>
    <xf numFmtId="0" fontId="5" fillId="0" borderId="0" xfId="0" applyFont="1"/>
    <xf numFmtId="0" fontId="6" fillId="0" borderId="0" xfId="0" applyFont="1"/>
    <xf numFmtId="2" fontId="1" fillId="0" borderId="0" xfId="0" applyNumberFormat="1" applyFont="1"/>
    <xf numFmtId="2" fontId="2" fillId="0" borderId="0" xfId="0" applyNumberFormat="1" applyFont="1"/>
    <xf numFmtId="164" fontId="4" fillId="0" borderId="0" xfId="0" applyNumberFormat="1" applyFont="1"/>
    <xf numFmtId="164" fontId="2" fillId="0" borderId="0" xfId="0" applyNumberFormat="1" applyFont="1" applyAlignment="1">
      <alignment horizontal="right"/>
    </xf>
    <xf numFmtId="164" fontId="2" fillId="0" borderId="0" xfId="0" applyNumberFormat="1" applyFont="1"/>
    <xf numFmtId="14" fontId="3" fillId="0" borderId="0" xfId="0" applyNumberFormat="1" applyFont="1"/>
    <xf numFmtId="164" fontId="1" fillId="0" borderId="0" xfId="0" applyNumberFormat="1" applyFont="1"/>
    <xf numFmtId="14" fontId="7" fillId="0" borderId="0" xfId="0" applyNumberFormat="1" applyFont="1"/>
    <xf numFmtId="0" fontId="2" fillId="0" borderId="0" xfId="0" applyFont="1" applyFill="1"/>
    <xf numFmtId="2" fontId="2" fillId="0" borderId="0" xfId="0" applyNumberFormat="1" applyFont="1" applyFill="1"/>
    <xf numFmtId="2" fontId="2" fillId="0" borderId="0" xfId="0" applyNumberFormat="1" applyFont="1" applyAlignment="1">
      <alignment horizontal="right"/>
    </xf>
    <xf numFmtId="2" fontId="8" fillId="0" borderId="0" xfId="0" applyNumberFormat="1" applyFont="1"/>
    <xf numFmtId="2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rivener\AppData\Local\Microsoft\Windows\Temporary%20Internet%20Files\Content.Outlook\JKMV568R\Church%20Accounts%202016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"/>
      <sheetName val="Expenditure"/>
      <sheetName val="Collections"/>
      <sheetName val="Investment Accs."/>
      <sheetName val="Accounts Summary"/>
      <sheetName val="Income Pie"/>
      <sheetName val="Interim Account"/>
      <sheetName val="Expenditure Pie"/>
      <sheetName val="Expenditure Data"/>
      <sheetName val="Income Data"/>
      <sheetName val="Reconciliations"/>
      <sheetName val="Summary"/>
      <sheetName val="Accounts Adjusted"/>
    </sheetNames>
    <sheetDataSet>
      <sheetData sheetId="0">
        <row r="2">
          <cell r="H2">
            <v>34761.06</v>
          </cell>
          <cell r="I2">
            <v>2967.73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0"/>
  <sheetViews>
    <sheetView tabSelected="1" workbookViewId="0">
      <selection activeCell="B1" sqref="B1"/>
    </sheetView>
  </sheetViews>
  <sheetFormatPr defaultRowHeight="15" x14ac:dyDescent="0.25"/>
  <cols>
    <col min="7" max="7" width="12.5703125" customWidth="1"/>
    <col min="8" max="8" width="13.28515625" customWidth="1"/>
    <col min="9" max="9" width="12.7109375" customWidth="1"/>
  </cols>
  <sheetData>
    <row r="1" spans="1:10" ht="15.75" x14ac:dyDescent="0.25">
      <c r="A1" s="1"/>
      <c r="B1" s="2"/>
      <c r="E1" s="3"/>
      <c r="F1" s="1" t="s">
        <v>0</v>
      </c>
      <c r="G1" s="4"/>
    </row>
    <row r="2" spans="1:10" ht="15.75" x14ac:dyDescent="0.25">
      <c r="A2" s="1"/>
      <c r="B2" s="2"/>
      <c r="E2" s="3"/>
      <c r="F2" s="3"/>
      <c r="G2" s="4"/>
    </row>
    <row r="3" spans="1:10" ht="15.75" x14ac:dyDescent="0.25">
      <c r="A3" s="1"/>
      <c r="B3" s="2"/>
      <c r="E3" s="3"/>
      <c r="F3" s="3"/>
      <c r="G3" s="5">
        <v>2015</v>
      </c>
      <c r="H3" s="5">
        <v>2016</v>
      </c>
      <c r="I3" s="5">
        <v>2017</v>
      </c>
    </row>
    <row r="4" spans="1:10" ht="15.75" x14ac:dyDescent="0.25">
      <c r="A4" s="6" t="s">
        <v>1</v>
      </c>
      <c r="B4" s="2"/>
      <c r="E4" s="3"/>
      <c r="F4" s="3"/>
      <c r="G4" s="4"/>
    </row>
    <row r="5" spans="1:10" ht="15.75" x14ac:dyDescent="0.25">
      <c r="A5" s="1"/>
      <c r="B5" s="2"/>
      <c r="E5" s="3"/>
      <c r="F5" s="3"/>
      <c r="G5" s="4"/>
    </row>
    <row r="6" spans="1:10" ht="15.75" x14ac:dyDescent="0.25">
      <c r="A6" s="1">
        <v>1</v>
      </c>
      <c r="B6" s="7" t="s">
        <v>2</v>
      </c>
      <c r="E6" s="3"/>
      <c r="F6" s="3"/>
      <c r="G6" s="4"/>
    </row>
    <row r="7" spans="1:10" ht="15.75" x14ac:dyDescent="0.25">
      <c r="A7" s="1"/>
      <c r="B7" s="2" t="s">
        <v>3</v>
      </c>
      <c r="E7" s="3"/>
      <c r="F7" s="3"/>
      <c r="G7" s="4">
        <v>37038.85</v>
      </c>
      <c r="H7" s="8">
        <f>[1]Income!$H$2</f>
        <v>34761.06</v>
      </c>
      <c r="I7" s="4">
        <v>36598</v>
      </c>
    </row>
    <row r="8" spans="1:10" ht="15.75" x14ac:dyDescent="0.25">
      <c r="A8" s="1"/>
      <c r="B8" s="2" t="s">
        <v>4</v>
      </c>
      <c r="E8" s="3"/>
      <c r="F8" s="3"/>
      <c r="G8" s="4">
        <v>2594.88</v>
      </c>
      <c r="H8" s="8">
        <f>[1]Income!$I$2</f>
        <v>2967.73</v>
      </c>
      <c r="I8" s="4">
        <v>2747.73</v>
      </c>
    </row>
    <row r="9" spans="1:10" ht="15.75" x14ac:dyDescent="0.25">
      <c r="A9" s="1"/>
      <c r="B9" s="2"/>
      <c r="E9" s="3"/>
      <c r="F9" s="3"/>
      <c r="G9" s="4">
        <f>SUM(G7:G8)</f>
        <v>39633.729999999996</v>
      </c>
      <c r="H9" s="4">
        <f>SUM(H7:H8)</f>
        <v>37728.79</v>
      </c>
      <c r="I9" s="4">
        <f>SUM(I7:I8)</f>
        <v>39345.730000000003</v>
      </c>
    </row>
    <row r="10" spans="1:10" ht="15.75" x14ac:dyDescent="0.25">
      <c r="A10" s="1">
        <v>2</v>
      </c>
      <c r="B10" s="7" t="s">
        <v>5</v>
      </c>
      <c r="E10" s="3"/>
      <c r="F10" s="3"/>
      <c r="G10" s="4"/>
    </row>
    <row r="11" spans="1:10" ht="15.75" x14ac:dyDescent="0.25">
      <c r="A11" s="1"/>
      <c r="B11" s="7" t="s">
        <v>6</v>
      </c>
      <c r="E11" s="3"/>
      <c r="F11" s="3"/>
      <c r="G11" s="4"/>
    </row>
    <row r="12" spans="1:10" ht="15.75" x14ac:dyDescent="0.25">
      <c r="A12" s="1"/>
      <c r="B12" s="2"/>
      <c r="E12" s="3"/>
      <c r="F12" s="3"/>
      <c r="G12" s="4"/>
    </row>
    <row r="13" spans="1:10" ht="15.75" x14ac:dyDescent="0.25">
      <c r="A13" s="1"/>
      <c r="B13" s="2" t="s">
        <v>7</v>
      </c>
      <c r="E13" s="3"/>
      <c r="F13" s="3"/>
      <c r="G13" s="4">
        <v>36509.160000000003</v>
      </c>
      <c r="H13" s="9">
        <v>36466.92</v>
      </c>
      <c r="I13" s="4">
        <v>37378.559999999998</v>
      </c>
    </row>
    <row r="14" spans="1:10" ht="15.75" x14ac:dyDescent="0.25">
      <c r="A14" s="1"/>
      <c r="B14" s="2" t="s">
        <v>8</v>
      </c>
      <c r="E14" s="3"/>
      <c r="F14" s="3"/>
      <c r="G14" s="10">
        <v>864.72</v>
      </c>
      <c r="H14" s="10">
        <v>1061.4000000000001</v>
      </c>
      <c r="I14" s="11">
        <v>802.25</v>
      </c>
      <c r="J14" s="12"/>
    </row>
    <row r="15" spans="1:10" ht="15.75" x14ac:dyDescent="0.25">
      <c r="A15" s="1"/>
      <c r="B15" s="2" t="s">
        <v>9</v>
      </c>
      <c r="E15" s="3"/>
      <c r="F15" s="3"/>
      <c r="G15" s="10"/>
      <c r="H15" s="10"/>
      <c r="I15" s="11">
        <v>493.62</v>
      </c>
      <c r="J15" s="12"/>
    </row>
    <row r="16" spans="1:10" ht="15.75" x14ac:dyDescent="0.25">
      <c r="A16" s="1"/>
      <c r="B16" s="2" t="s">
        <v>10</v>
      </c>
      <c r="E16" s="3"/>
      <c r="F16" s="3"/>
      <c r="G16" s="4">
        <v>1098.6400000000001</v>
      </c>
      <c r="H16">
        <v>1140.6600000000001</v>
      </c>
      <c r="I16" s="4">
        <v>1189.43</v>
      </c>
    </row>
    <row r="17" spans="1:11" ht="15.75" x14ac:dyDescent="0.25">
      <c r="A17" s="1"/>
      <c r="B17" s="2" t="s">
        <v>11</v>
      </c>
      <c r="E17" s="3"/>
      <c r="F17" s="3"/>
      <c r="G17" s="4">
        <v>146.80000000000001</v>
      </c>
      <c r="H17" s="4">
        <v>86</v>
      </c>
      <c r="I17" s="4">
        <v>380.75</v>
      </c>
    </row>
    <row r="18" spans="1:11" ht="15.75" x14ac:dyDescent="0.25">
      <c r="A18" s="1"/>
      <c r="B18" s="2" t="s">
        <v>12</v>
      </c>
      <c r="E18" s="3"/>
      <c r="F18" s="3"/>
      <c r="G18" s="4">
        <v>0</v>
      </c>
      <c r="H18" s="4">
        <v>70</v>
      </c>
      <c r="I18" s="4">
        <v>0</v>
      </c>
    </row>
    <row r="19" spans="1:11" ht="15.75" x14ac:dyDescent="0.25">
      <c r="A19" s="1"/>
      <c r="B19" s="2" t="s">
        <v>13</v>
      </c>
      <c r="E19" s="3"/>
      <c r="F19" s="3"/>
      <c r="G19" s="4">
        <v>416.88</v>
      </c>
      <c r="H19" s="4">
        <v>420.96</v>
      </c>
      <c r="I19" s="4">
        <v>429.42</v>
      </c>
    </row>
    <row r="20" spans="1:11" ht="15.75" x14ac:dyDescent="0.25">
      <c r="A20" s="1"/>
      <c r="B20" s="2"/>
      <c r="E20" s="3"/>
      <c r="F20" s="3"/>
      <c r="G20" s="4"/>
    </row>
    <row r="21" spans="1:11" ht="15.75" x14ac:dyDescent="0.25">
      <c r="A21" s="1">
        <v>3</v>
      </c>
      <c r="B21" s="7" t="s">
        <v>14</v>
      </c>
      <c r="E21" s="3"/>
      <c r="F21" s="3"/>
      <c r="G21" s="4"/>
    </row>
    <row r="22" spans="1:11" ht="15.75" x14ac:dyDescent="0.25">
      <c r="A22" s="1"/>
      <c r="B22" s="2" t="s">
        <v>15</v>
      </c>
      <c r="E22" s="3"/>
      <c r="F22" s="3"/>
      <c r="G22" s="4">
        <v>1130.56</v>
      </c>
      <c r="H22" s="4">
        <v>947.12</v>
      </c>
      <c r="I22" s="4">
        <v>1100.18</v>
      </c>
    </row>
    <row r="23" spans="1:11" ht="15.75" x14ac:dyDescent="0.25">
      <c r="A23" s="1"/>
      <c r="B23" s="2" t="s">
        <v>16</v>
      </c>
      <c r="E23" s="3"/>
      <c r="F23" s="3"/>
      <c r="G23" s="4">
        <v>1254.8</v>
      </c>
      <c r="H23" s="13">
        <v>1093.31</v>
      </c>
      <c r="I23" s="4">
        <v>1136.0999999999999</v>
      </c>
    </row>
    <row r="24" spans="1:11" ht="15.75" x14ac:dyDescent="0.25">
      <c r="A24" s="1"/>
      <c r="B24" s="2" t="s">
        <v>17</v>
      </c>
      <c r="E24" s="3"/>
      <c r="F24" s="3"/>
      <c r="G24" s="4">
        <v>368.69</v>
      </c>
      <c r="H24" s="4">
        <v>487.43</v>
      </c>
      <c r="I24" s="4">
        <v>936.94</v>
      </c>
    </row>
    <row r="25" spans="1:11" ht="15.75" x14ac:dyDescent="0.25">
      <c r="A25" s="1"/>
      <c r="B25" s="2" t="s">
        <v>13</v>
      </c>
      <c r="E25" s="3"/>
      <c r="F25" s="3"/>
      <c r="G25" s="4">
        <v>45.56</v>
      </c>
      <c r="H25" s="4">
        <v>43.54</v>
      </c>
      <c r="I25" s="4">
        <v>52.39</v>
      </c>
    </row>
    <row r="26" spans="1:11" ht="15.75" x14ac:dyDescent="0.25">
      <c r="A26" s="1"/>
      <c r="B26" s="2" t="s">
        <v>18</v>
      </c>
      <c r="E26" s="3"/>
      <c r="F26" s="3"/>
      <c r="G26" s="4">
        <v>1897.23</v>
      </c>
      <c r="H26" s="4">
        <v>1953.94</v>
      </c>
      <c r="I26" s="4">
        <v>1989.81</v>
      </c>
    </row>
    <row r="27" spans="1:11" ht="15.75" x14ac:dyDescent="0.25">
      <c r="A27" s="1"/>
      <c r="B27" s="2" t="s">
        <v>19</v>
      </c>
      <c r="E27" s="3"/>
      <c r="F27" s="3"/>
      <c r="G27" s="4">
        <v>0</v>
      </c>
      <c r="H27" s="4">
        <v>0</v>
      </c>
      <c r="I27" s="4">
        <v>0</v>
      </c>
    </row>
    <row r="28" spans="1:11" ht="15.75" x14ac:dyDescent="0.25">
      <c r="A28" s="1"/>
      <c r="B28" s="2"/>
      <c r="E28" s="3"/>
      <c r="F28" s="3"/>
      <c r="G28" s="4"/>
    </row>
    <row r="29" spans="1:11" ht="15.75" x14ac:dyDescent="0.25">
      <c r="A29" s="1"/>
      <c r="B29" s="2"/>
      <c r="E29" s="3"/>
      <c r="F29" s="3"/>
      <c r="G29" s="4"/>
    </row>
    <row r="30" spans="1:11" ht="15.75" x14ac:dyDescent="0.25">
      <c r="A30" s="1">
        <v>4</v>
      </c>
      <c r="B30" s="7" t="s">
        <v>20</v>
      </c>
      <c r="E30" s="3"/>
      <c r="F30" s="3"/>
      <c r="G30" s="4"/>
    </row>
    <row r="31" spans="1:11" ht="15.75" x14ac:dyDescent="0.25">
      <c r="A31" s="1"/>
      <c r="B31" s="2" t="s">
        <v>21</v>
      </c>
      <c r="E31" s="3"/>
      <c r="F31" s="3"/>
      <c r="G31" s="4">
        <v>260.79000000000002</v>
      </c>
      <c r="H31" s="4">
        <v>210.7</v>
      </c>
      <c r="I31" s="4">
        <v>249.18</v>
      </c>
      <c r="K31" t="s">
        <v>22</v>
      </c>
    </row>
    <row r="32" spans="1:11" ht="15.75" x14ac:dyDescent="0.25">
      <c r="A32" s="1"/>
      <c r="B32" s="2" t="s">
        <v>23</v>
      </c>
      <c r="E32" s="3"/>
      <c r="F32" s="3"/>
      <c r="G32" s="4">
        <v>279.64</v>
      </c>
      <c r="H32">
        <v>144.93</v>
      </c>
      <c r="I32" s="4">
        <v>389.48</v>
      </c>
    </row>
    <row r="33" spans="1:11" ht="15.75" x14ac:dyDescent="0.25">
      <c r="A33" s="1"/>
      <c r="B33" s="2" t="s">
        <v>24</v>
      </c>
      <c r="E33" s="3"/>
      <c r="F33" s="3"/>
      <c r="G33" s="4">
        <v>102.93</v>
      </c>
      <c r="H33" s="4">
        <v>61.52</v>
      </c>
      <c r="I33" s="4">
        <v>140.53</v>
      </c>
      <c r="J33" s="11"/>
    </row>
    <row r="34" spans="1:11" ht="15.75" x14ac:dyDescent="0.25">
      <c r="A34" s="1"/>
      <c r="B34" s="2" t="s">
        <v>25</v>
      </c>
      <c r="E34" s="3"/>
      <c r="F34" s="3"/>
      <c r="G34" s="4">
        <v>195.76</v>
      </c>
      <c r="H34" s="4">
        <v>87.56</v>
      </c>
      <c r="I34" s="4">
        <v>144.65</v>
      </c>
    </row>
    <row r="35" spans="1:11" ht="15.75" x14ac:dyDescent="0.25">
      <c r="A35" s="1"/>
      <c r="B35" s="2" t="s">
        <v>26</v>
      </c>
      <c r="E35" s="3"/>
      <c r="F35" s="3"/>
      <c r="G35" s="4">
        <v>51.82</v>
      </c>
      <c r="H35" s="4">
        <v>78.88</v>
      </c>
      <c r="I35" s="4">
        <v>50</v>
      </c>
      <c r="J35" s="11"/>
      <c r="K35" s="11" t="s">
        <v>27</v>
      </c>
    </row>
    <row r="36" spans="1:11" ht="15.75" x14ac:dyDescent="0.25">
      <c r="A36" s="1"/>
      <c r="B36" s="2" t="s">
        <v>28</v>
      </c>
      <c r="E36" s="3"/>
      <c r="F36" s="3"/>
      <c r="G36" s="4">
        <v>0</v>
      </c>
      <c r="H36" s="4">
        <v>0</v>
      </c>
      <c r="I36" s="4">
        <v>0</v>
      </c>
    </row>
    <row r="37" spans="1:11" ht="15.75" x14ac:dyDescent="0.25">
      <c r="A37" s="1"/>
      <c r="B37" s="2" t="s">
        <v>29</v>
      </c>
      <c r="E37" s="3"/>
      <c r="F37" s="3"/>
      <c r="G37" s="4">
        <v>0</v>
      </c>
      <c r="H37" s="4">
        <v>0</v>
      </c>
      <c r="I37" s="4">
        <v>0</v>
      </c>
    </row>
    <row r="38" spans="1:11" ht="15.75" x14ac:dyDescent="0.25">
      <c r="A38" s="1"/>
      <c r="B38" s="2" t="s">
        <v>30</v>
      </c>
      <c r="E38" s="3"/>
      <c r="F38" s="3"/>
      <c r="G38" s="10">
        <v>0</v>
      </c>
      <c r="H38" s="4">
        <v>70</v>
      </c>
      <c r="I38" s="4">
        <v>52.9</v>
      </c>
    </row>
    <row r="39" spans="1:11" ht="15.75" x14ac:dyDescent="0.25">
      <c r="A39" s="1"/>
      <c r="B39" s="2" t="s">
        <v>31</v>
      </c>
      <c r="E39" s="3"/>
      <c r="F39" s="3"/>
      <c r="G39" s="10">
        <v>189</v>
      </c>
      <c r="H39" s="4">
        <v>269.82</v>
      </c>
      <c r="I39" s="4">
        <v>300.27</v>
      </c>
    </row>
    <row r="40" spans="1:11" ht="15.75" x14ac:dyDescent="0.25">
      <c r="A40" s="1"/>
      <c r="B40" s="2" t="s">
        <v>32</v>
      </c>
      <c r="E40" s="3"/>
      <c r="F40" s="3"/>
      <c r="G40" s="10">
        <v>351.2</v>
      </c>
      <c r="H40" s="4">
        <v>373.1</v>
      </c>
      <c r="I40" s="4">
        <v>678.5</v>
      </c>
      <c r="K40" s="11" t="s">
        <v>33</v>
      </c>
    </row>
    <row r="41" spans="1:11" ht="15.75" x14ac:dyDescent="0.25">
      <c r="A41" s="1"/>
      <c r="B41" s="2" t="s">
        <v>34</v>
      </c>
      <c r="E41" s="3"/>
      <c r="F41" s="3"/>
      <c r="G41" s="10">
        <v>626.91</v>
      </c>
      <c r="H41" s="4">
        <v>55.11</v>
      </c>
      <c r="I41" s="4">
        <v>0</v>
      </c>
    </row>
    <row r="42" spans="1:11" ht="15.75" x14ac:dyDescent="0.25">
      <c r="A42" s="1"/>
      <c r="B42" s="2" t="s">
        <v>35</v>
      </c>
      <c r="E42" s="3"/>
      <c r="F42" s="3"/>
      <c r="G42" s="4"/>
      <c r="H42" s="4">
        <v>115.95</v>
      </c>
    </row>
    <row r="43" spans="1:11" ht="15.75" x14ac:dyDescent="0.25">
      <c r="A43" s="1"/>
      <c r="B43" s="2"/>
      <c r="E43" s="3"/>
      <c r="F43" s="3"/>
      <c r="G43" s="4"/>
      <c r="H43" s="4"/>
    </row>
    <row r="44" spans="1:11" ht="15.75" x14ac:dyDescent="0.25">
      <c r="A44" s="1"/>
      <c r="B44" s="2"/>
      <c r="E44" s="3"/>
      <c r="F44" s="3"/>
      <c r="G44" s="4"/>
      <c r="H44" s="4"/>
    </row>
    <row r="45" spans="1:11" ht="15.75" x14ac:dyDescent="0.25">
      <c r="A45" s="1">
        <v>5</v>
      </c>
      <c r="B45" s="7" t="s">
        <v>36</v>
      </c>
      <c r="E45" s="3"/>
      <c r="F45" s="3"/>
      <c r="G45" s="4"/>
    </row>
    <row r="46" spans="1:11" ht="15.75" x14ac:dyDescent="0.25">
      <c r="A46" s="1"/>
      <c r="B46" s="2" t="s">
        <v>37</v>
      </c>
      <c r="E46" s="3"/>
      <c r="F46" s="3"/>
      <c r="G46" s="4">
        <v>25</v>
      </c>
      <c r="H46" s="4">
        <v>25</v>
      </c>
      <c r="I46" s="4">
        <v>25</v>
      </c>
    </row>
    <row r="47" spans="1:11" ht="15.75" x14ac:dyDescent="0.25">
      <c r="A47" s="1"/>
      <c r="B47" s="2" t="s">
        <v>38</v>
      </c>
      <c r="E47" s="3"/>
      <c r="F47" s="3"/>
      <c r="G47" s="4">
        <v>600</v>
      </c>
      <c r="H47" s="4">
        <v>600</v>
      </c>
      <c r="I47" s="4">
        <v>0</v>
      </c>
    </row>
    <row r="48" spans="1:11" ht="15.75" x14ac:dyDescent="0.25">
      <c r="A48" s="1"/>
      <c r="B48" s="2" t="s">
        <v>39</v>
      </c>
      <c r="E48" s="3"/>
      <c r="F48" s="3"/>
      <c r="G48" s="4"/>
    </row>
    <row r="49" spans="1:9" ht="15.75" x14ac:dyDescent="0.25">
      <c r="A49" s="1"/>
      <c r="B49" s="2" t="s">
        <v>40</v>
      </c>
      <c r="E49" s="3"/>
      <c r="F49" s="3"/>
      <c r="G49" s="4">
        <v>600</v>
      </c>
      <c r="H49" s="4">
        <v>600</v>
      </c>
      <c r="I49" s="4">
        <v>0</v>
      </c>
    </row>
    <row r="50" spans="1:9" ht="15.75" x14ac:dyDescent="0.25">
      <c r="A50" s="1"/>
      <c r="B50" s="2" t="s">
        <v>41</v>
      </c>
      <c r="E50" s="3"/>
      <c r="F50" s="3"/>
      <c r="G50" s="4">
        <v>600</v>
      </c>
      <c r="H50" s="4">
        <v>600</v>
      </c>
      <c r="I50" s="4">
        <v>0</v>
      </c>
    </row>
    <row r="51" spans="1:9" ht="15.75" x14ac:dyDescent="0.25">
      <c r="A51" s="1"/>
      <c r="B51" s="2" t="s">
        <v>42</v>
      </c>
      <c r="E51" s="3"/>
      <c r="F51" s="3"/>
      <c r="G51" s="4">
        <v>600</v>
      </c>
      <c r="H51" s="4">
        <v>600</v>
      </c>
      <c r="I51" s="4">
        <v>0</v>
      </c>
    </row>
    <row r="52" spans="1:9" ht="15.75" x14ac:dyDescent="0.25">
      <c r="A52" s="1"/>
      <c r="B52" s="2" t="s">
        <v>43</v>
      </c>
      <c r="E52" s="3"/>
      <c r="F52" s="3"/>
      <c r="G52" s="4">
        <v>600</v>
      </c>
      <c r="H52" s="4">
        <v>600</v>
      </c>
      <c r="I52" s="4">
        <v>0</v>
      </c>
    </row>
    <row r="53" spans="1:9" ht="15.75" x14ac:dyDescent="0.25">
      <c r="A53" s="1"/>
      <c r="B53" s="2" t="s">
        <v>44</v>
      </c>
      <c r="E53" s="3"/>
      <c r="F53" s="3"/>
      <c r="G53" s="4"/>
    </row>
    <row r="54" spans="1:9" ht="15.75" x14ac:dyDescent="0.25">
      <c r="A54" s="1"/>
      <c r="B54" s="2" t="s">
        <v>45</v>
      </c>
      <c r="E54" s="3"/>
      <c r="F54" s="3"/>
      <c r="G54" s="4"/>
    </row>
    <row r="55" spans="1:9" ht="15.75" x14ac:dyDescent="0.25">
      <c r="A55" s="1"/>
      <c r="B55" s="2" t="s">
        <v>46</v>
      </c>
      <c r="E55" s="3"/>
      <c r="F55" s="3"/>
      <c r="G55" s="4"/>
    </row>
    <row r="56" spans="1:9" ht="15.75" x14ac:dyDescent="0.25">
      <c r="A56" s="1"/>
      <c r="B56" s="2" t="s">
        <v>47</v>
      </c>
      <c r="C56" s="2"/>
      <c r="D56" s="2"/>
      <c r="E56" s="3"/>
      <c r="F56" s="3"/>
      <c r="G56" s="4"/>
    </row>
    <row r="57" spans="1:9" ht="15.75" x14ac:dyDescent="0.25">
      <c r="A57" s="1"/>
      <c r="B57" s="2" t="s">
        <v>48</v>
      </c>
      <c r="C57" s="2"/>
      <c r="D57" s="2"/>
      <c r="E57" s="3"/>
      <c r="F57" s="3"/>
      <c r="G57" s="4">
        <v>600</v>
      </c>
      <c r="H57" s="4">
        <v>600</v>
      </c>
      <c r="I57" s="4">
        <v>0</v>
      </c>
    </row>
    <row r="58" spans="1:9" ht="15.75" x14ac:dyDescent="0.25">
      <c r="A58" s="1"/>
      <c r="B58" s="2" t="s">
        <v>49</v>
      </c>
      <c r="C58" s="2"/>
      <c r="D58" s="2"/>
      <c r="E58" s="3"/>
      <c r="F58" s="3"/>
      <c r="G58" s="4"/>
    </row>
    <row r="59" spans="1:9" ht="15.75" x14ac:dyDescent="0.25">
      <c r="A59" s="1"/>
      <c r="B59" s="2" t="s">
        <v>50</v>
      </c>
      <c r="C59" s="2"/>
      <c r="D59" s="2"/>
      <c r="E59" s="3"/>
      <c r="F59" s="3"/>
      <c r="G59" s="4">
        <v>600</v>
      </c>
      <c r="H59" s="4">
        <v>600</v>
      </c>
      <c r="I59" s="4">
        <v>0</v>
      </c>
    </row>
    <row r="60" spans="1:9" ht="15.75" x14ac:dyDescent="0.25">
      <c r="A60" s="1"/>
      <c r="B60" s="2" t="s">
        <v>51</v>
      </c>
      <c r="C60" s="2"/>
      <c r="D60" s="2"/>
      <c r="E60" s="3"/>
      <c r="F60" s="3"/>
      <c r="G60" s="4">
        <v>600</v>
      </c>
      <c r="H60" s="4">
        <v>600</v>
      </c>
      <c r="I60" s="4">
        <v>0</v>
      </c>
    </row>
    <row r="61" spans="1:9" ht="15.75" x14ac:dyDescent="0.25">
      <c r="A61" s="1"/>
      <c r="B61" s="2"/>
      <c r="E61" s="3"/>
      <c r="F61" s="3"/>
      <c r="G61" s="4"/>
    </row>
    <row r="62" spans="1:9" ht="15.75" x14ac:dyDescent="0.25">
      <c r="A62" s="1">
        <v>6</v>
      </c>
      <c r="B62" s="7" t="s">
        <v>52</v>
      </c>
      <c r="E62" s="3"/>
      <c r="F62" s="3"/>
      <c r="G62" s="4"/>
    </row>
    <row r="63" spans="1:9" ht="15.75" x14ac:dyDescent="0.25">
      <c r="A63" s="1"/>
      <c r="B63" s="2" t="s">
        <v>15</v>
      </c>
      <c r="E63" s="3"/>
      <c r="F63" s="3"/>
      <c r="G63" s="4">
        <v>589.20000000000005</v>
      </c>
      <c r="H63" s="4">
        <v>639.12</v>
      </c>
      <c r="I63" s="4">
        <v>570.37</v>
      </c>
    </row>
    <row r="64" spans="1:9" ht="15.75" x14ac:dyDescent="0.25">
      <c r="B64" s="2" t="s">
        <v>13</v>
      </c>
      <c r="G64" s="4">
        <v>127.55</v>
      </c>
      <c r="H64" s="4">
        <v>126.47</v>
      </c>
      <c r="I64" s="4">
        <v>166.24</v>
      </c>
    </row>
    <row r="65" spans="1:12" ht="15.75" x14ac:dyDescent="0.25">
      <c r="B65" s="2" t="s">
        <v>16</v>
      </c>
      <c r="G65" s="4">
        <v>806.19</v>
      </c>
      <c r="H65" s="4">
        <v>342.23</v>
      </c>
      <c r="I65" s="4">
        <v>359</v>
      </c>
    </row>
    <row r="66" spans="1:12" ht="15.75" x14ac:dyDescent="0.25">
      <c r="A66" s="1"/>
      <c r="B66" s="2" t="s">
        <v>53</v>
      </c>
      <c r="C66" s="2"/>
      <c r="E66" s="3"/>
      <c r="F66" s="3"/>
      <c r="G66" s="4">
        <v>0</v>
      </c>
      <c r="H66" s="4">
        <v>33.64</v>
      </c>
      <c r="I66" s="4">
        <v>318.88</v>
      </c>
      <c r="J66" s="11"/>
    </row>
    <row r="67" spans="1:12" ht="15.75" x14ac:dyDescent="0.25">
      <c r="A67" s="1"/>
      <c r="B67" s="7" t="s">
        <v>54</v>
      </c>
      <c r="E67" s="3"/>
      <c r="F67" s="3"/>
      <c r="G67" s="4">
        <f>SUM(G63:G66)</f>
        <v>1522.94</v>
      </c>
      <c r="H67" s="4">
        <f>SUM(H63:H66)</f>
        <v>1141.4600000000003</v>
      </c>
      <c r="I67" s="4">
        <f>SUM(I63:I66)</f>
        <v>1414.4900000000002</v>
      </c>
    </row>
    <row r="68" spans="1:12" ht="15.75" x14ac:dyDescent="0.25">
      <c r="A68" s="1"/>
      <c r="B68" s="7"/>
      <c r="E68" s="3"/>
      <c r="F68" s="3"/>
      <c r="G68" s="4"/>
    </row>
    <row r="69" spans="1:12" ht="15.75" x14ac:dyDescent="0.25">
      <c r="A69" s="1"/>
      <c r="B69" s="2" t="s">
        <v>55</v>
      </c>
      <c r="C69" s="2"/>
      <c r="E69" s="3"/>
      <c r="F69" s="3"/>
      <c r="G69" s="4">
        <v>0</v>
      </c>
      <c r="H69" s="4">
        <v>164.95</v>
      </c>
      <c r="I69" s="4">
        <v>2095.1999999999998</v>
      </c>
    </row>
    <row r="70" spans="1:12" ht="15.75" x14ac:dyDescent="0.25">
      <c r="A70" s="1"/>
      <c r="B70" s="2" t="s">
        <v>56</v>
      </c>
      <c r="C70" s="2"/>
      <c r="E70" s="3"/>
      <c r="F70" s="3"/>
      <c r="G70" s="4">
        <v>615</v>
      </c>
      <c r="H70" s="4">
        <v>6585.91</v>
      </c>
      <c r="I70">
        <v>0</v>
      </c>
    </row>
    <row r="71" spans="1:12" ht="15.75" x14ac:dyDescent="0.25">
      <c r="A71" s="1"/>
      <c r="B71" s="2" t="s">
        <v>57</v>
      </c>
      <c r="C71" s="2"/>
      <c r="E71" s="3"/>
      <c r="F71" s="3"/>
      <c r="G71" s="4"/>
      <c r="H71" s="4">
        <v>2495</v>
      </c>
      <c r="J71" s="14" t="s">
        <v>58</v>
      </c>
    </row>
    <row r="72" spans="1:12" ht="15.75" x14ac:dyDescent="0.25">
      <c r="A72" s="1"/>
      <c r="B72" s="2" t="s">
        <v>59</v>
      </c>
      <c r="C72" s="2"/>
      <c r="E72" s="3"/>
      <c r="F72" s="3"/>
      <c r="G72" s="4"/>
      <c r="H72" s="4">
        <v>3510</v>
      </c>
      <c r="J72" s="14" t="s">
        <v>58</v>
      </c>
    </row>
    <row r="73" spans="1:12" ht="15.75" x14ac:dyDescent="0.25">
      <c r="A73" s="1"/>
      <c r="B73" s="2" t="s">
        <v>60</v>
      </c>
      <c r="C73" s="2"/>
      <c r="E73" s="3"/>
      <c r="F73" s="3"/>
      <c r="G73" s="4"/>
      <c r="H73" s="4"/>
      <c r="I73" s="4">
        <v>149.5</v>
      </c>
      <c r="J73" s="14"/>
    </row>
    <row r="74" spans="1:12" ht="15.75" x14ac:dyDescent="0.25">
      <c r="A74" s="1"/>
      <c r="B74" s="2" t="s">
        <v>61</v>
      </c>
      <c r="C74" s="2"/>
      <c r="E74" s="3"/>
      <c r="F74" s="3"/>
      <c r="G74" s="4"/>
      <c r="H74" s="4"/>
      <c r="I74" s="4">
        <v>5375</v>
      </c>
      <c r="J74" s="14"/>
    </row>
    <row r="75" spans="1:12" ht="15.75" x14ac:dyDescent="0.25">
      <c r="A75" s="1"/>
      <c r="B75" s="2" t="s">
        <v>62</v>
      </c>
      <c r="C75" s="2"/>
      <c r="E75" s="3"/>
      <c r="F75" s="3"/>
      <c r="G75" s="4"/>
      <c r="H75" s="4"/>
      <c r="I75" s="11">
        <v>2531.59</v>
      </c>
      <c r="J75" s="11" t="s">
        <v>63</v>
      </c>
    </row>
    <row r="76" spans="1:12" ht="15.75" x14ac:dyDescent="0.25">
      <c r="A76" s="1"/>
      <c r="B76" s="2" t="s">
        <v>64</v>
      </c>
      <c r="C76" s="2"/>
      <c r="E76" s="3"/>
      <c r="F76" s="3"/>
      <c r="G76" s="4"/>
      <c r="H76" s="4"/>
      <c r="I76">
        <v>129.16</v>
      </c>
    </row>
    <row r="77" spans="1:12" ht="15.75" x14ac:dyDescent="0.25">
      <c r="A77" s="1"/>
      <c r="B77" s="2"/>
      <c r="C77" s="2"/>
      <c r="E77" s="3"/>
      <c r="F77" s="3"/>
      <c r="G77" s="4"/>
    </row>
    <row r="78" spans="1:12" ht="15.75" x14ac:dyDescent="0.25">
      <c r="A78" s="1"/>
      <c r="B78" s="7" t="s">
        <v>65</v>
      </c>
      <c r="E78" s="3"/>
      <c r="F78" s="3"/>
      <c r="G78" s="4"/>
    </row>
    <row r="79" spans="1:12" ht="15.75" x14ac:dyDescent="0.25">
      <c r="A79" s="1"/>
      <c r="B79" s="2" t="s">
        <v>66</v>
      </c>
      <c r="E79" s="3"/>
      <c r="F79" s="3"/>
      <c r="G79" s="4">
        <v>1500.65</v>
      </c>
      <c r="H79" s="4">
        <v>1591.8</v>
      </c>
      <c r="I79" s="4">
        <v>1343.5</v>
      </c>
    </row>
    <row r="80" spans="1:12" ht="15.75" x14ac:dyDescent="0.25">
      <c r="A80" s="1"/>
      <c r="B80" s="2" t="s">
        <v>67</v>
      </c>
      <c r="E80" s="3"/>
      <c r="F80" s="3"/>
      <c r="G80" s="10">
        <v>-70</v>
      </c>
      <c r="H80" s="4">
        <v>152</v>
      </c>
      <c r="I80" s="11">
        <v>656.93</v>
      </c>
      <c r="J80" s="15"/>
      <c r="K80" s="15"/>
      <c r="L80" s="15"/>
    </row>
    <row r="81" spans="1:12" ht="15.75" x14ac:dyDescent="0.25">
      <c r="A81" s="1"/>
      <c r="B81" s="2" t="s">
        <v>68</v>
      </c>
      <c r="E81" s="3"/>
      <c r="F81" s="3"/>
      <c r="G81" s="10"/>
      <c r="H81" s="4">
        <v>7040</v>
      </c>
      <c r="I81" s="11">
        <v>42919.53</v>
      </c>
      <c r="J81" s="14" t="s">
        <v>58</v>
      </c>
      <c r="K81" s="15"/>
      <c r="L81" s="15"/>
    </row>
    <row r="82" spans="1:12" ht="15.75" x14ac:dyDescent="0.25">
      <c r="A82" s="1"/>
      <c r="B82" s="2"/>
      <c r="E82" s="3"/>
      <c r="F82" s="3"/>
      <c r="G82" s="10"/>
      <c r="H82" s="4"/>
      <c r="I82" s="15"/>
      <c r="J82" s="15"/>
      <c r="K82" s="15"/>
      <c r="L82" s="15"/>
    </row>
    <row r="83" spans="1:12" x14ac:dyDescent="0.25">
      <c r="G83" s="4"/>
    </row>
    <row r="84" spans="1:12" ht="15.75" x14ac:dyDescent="0.25">
      <c r="A84" s="2"/>
      <c r="B84" s="2"/>
      <c r="C84" s="2"/>
      <c r="D84" s="2"/>
      <c r="E84" s="2"/>
      <c r="F84" s="1" t="s">
        <v>69</v>
      </c>
      <c r="G84" s="4"/>
    </row>
    <row r="85" spans="1:12" ht="15.75" x14ac:dyDescent="0.25">
      <c r="A85" s="2"/>
      <c r="B85" s="2"/>
      <c r="C85" s="2"/>
      <c r="D85" s="2"/>
      <c r="E85" s="2"/>
      <c r="F85" s="1" t="s">
        <v>70</v>
      </c>
      <c r="G85" s="4"/>
    </row>
    <row r="86" spans="1:12" ht="15.75" x14ac:dyDescent="0.25">
      <c r="A86" s="2"/>
      <c r="B86" s="2"/>
      <c r="C86" s="2"/>
      <c r="D86" s="2"/>
      <c r="E86" s="2"/>
      <c r="F86" s="2"/>
      <c r="G86" s="10"/>
      <c r="H86" s="11"/>
      <c r="I86" s="11"/>
      <c r="J86" s="11"/>
    </row>
    <row r="87" spans="1:12" ht="15.75" x14ac:dyDescent="0.25">
      <c r="A87" s="2"/>
      <c r="B87" s="2"/>
      <c r="C87" s="2"/>
      <c r="D87" s="2"/>
      <c r="E87" s="2"/>
      <c r="F87" s="2"/>
      <c r="G87" s="4"/>
    </row>
    <row r="88" spans="1:12" ht="15.75" x14ac:dyDescent="0.25">
      <c r="A88" s="2"/>
      <c r="B88" s="7" t="s">
        <v>71</v>
      </c>
      <c r="C88" s="2"/>
      <c r="D88" s="2"/>
      <c r="E88" s="2"/>
      <c r="F88" s="2"/>
      <c r="G88" s="5">
        <v>2015</v>
      </c>
      <c r="H88" s="5">
        <v>2016</v>
      </c>
      <c r="I88" s="5">
        <v>2017</v>
      </c>
    </row>
    <row r="89" spans="1:12" ht="15.75" x14ac:dyDescent="0.25">
      <c r="A89" s="2"/>
      <c r="B89" s="2"/>
      <c r="C89" s="2"/>
      <c r="D89" s="2"/>
      <c r="E89" s="2"/>
      <c r="F89" s="2"/>
      <c r="G89" s="17"/>
    </row>
    <row r="90" spans="1:12" ht="15.75" x14ac:dyDescent="0.25">
      <c r="A90" s="2"/>
      <c r="B90" s="2"/>
      <c r="C90" s="2"/>
      <c r="D90" s="2"/>
      <c r="E90" s="2"/>
      <c r="F90" s="2"/>
      <c r="G90" s="17"/>
    </row>
    <row r="91" spans="1:12" ht="15.75" x14ac:dyDescent="0.25">
      <c r="A91" s="2"/>
      <c r="B91" s="7" t="s">
        <v>72</v>
      </c>
      <c r="C91" s="7"/>
      <c r="D91" s="7"/>
      <c r="E91" s="7"/>
      <c r="F91" s="17" t="s">
        <v>73</v>
      </c>
      <c r="G91" s="18" t="s">
        <v>74</v>
      </c>
      <c r="H91" s="12" t="s">
        <v>75</v>
      </c>
    </row>
    <row r="92" spans="1:12" ht="15.75" x14ac:dyDescent="0.25">
      <c r="A92" s="2"/>
      <c r="B92" s="2"/>
      <c r="C92" s="2"/>
      <c r="D92" s="2"/>
      <c r="E92" s="2"/>
      <c r="F92" s="2"/>
      <c r="G92" s="20"/>
    </row>
    <row r="93" spans="1:12" ht="15.75" x14ac:dyDescent="0.25">
      <c r="A93" s="2"/>
      <c r="B93" s="2" t="s">
        <v>76</v>
      </c>
      <c r="C93" s="2"/>
      <c r="D93" s="11" t="s">
        <v>77</v>
      </c>
      <c r="E93" s="11"/>
      <c r="F93" s="2"/>
      <c r="G93" s="20">
        <v>10000</v>
      </c>
      <c r="H93" s="17">
        <v>10000</v>
      </c>
      <c r="I93" s="17"/>
    </row>
    <row r="94" spans="1:12" ht="15.75" x14ac:dyDescent="0.25">
      <c r="A94" s="2"/>
      <c r="B94" s="2" t="s">
        <v>78</v>
      </c>
      <c r="C94" s="2"/>
      <c r="D94" s="2"/>
      <c r="E94" s="2"/>
      <c r="F94" s="2"/>
      <c r="G94" s="20">
        <v>0</v>
      </c>
      <c r="H94" s="17">
        <v>0</v>
      </c>
      <c r="I94" s="17"/>
    </row>
    <row r="95" spans="1:12" ht="15.75" x14ac:dyDescent="0.25">
      <c r="A95" s="2"/>
      <c r="B95" s="2" t="s">
        <v>79</v>
      </c>
      <c r="C95" s="2"/>
      <c r="D95" s="2"/>
      <c r="E95" s="2"/>
      <c r="F95" s="2"/>
      <c r="G95" s="20">
        <v>0</v>
      </c>
      <c r="H95" s="17">
        <v>179.51</v>
      </c>
    </row>
    <row r="96" spans="1:12" ht="15.75" x14ac:dyDescent="0.25">
      <c r="A96" s="2"/>
      <c r="B96" s="2" t="s">
        <v>80</v>
      </c>
      <c r="C96" s="2"/>
      <c r="D96" s="21"/>
      <c r="E96" s="2"/>
      <c r="F96" s="2"/>
      <c r="G96" s="20">
        <v>0</v>
      </c>
      <c r="H96" s="17">
        <v>10179.51</v>
      </c>
    </row>
    <row r="97" spans="1:9" ht="15.75" x14ac:dyDescent="0.25">
      <c r="A97" s="2"/>
      <c r="B97" s="2" t="s">
        <v>81</v>
      </c>
      <c r="C97" s="2"/>
      <c r="D97" s="21" t="s">
        <v>82</v>
      </c>
      <c r="E97" s="11"/>
      <c r="F97" s="2"/>
      <c r="G97" s="22">
        <f>SUM(G93:G96)</f>
        <v>10000</v>
      </c>
      <c r="H97" s="16">
        <v>0</v>
      </c>
      <c r="I97" s="16"/>
    </row>
    <row r="98" spans="1:9" ht="15.75" x14ac:dyDescent="0.25">
      <c r="A98" s="2"/>
      <c r="B98" s="2"/>
      <c r="C98" s="2"/>
      <c r="D98" s="23"/>
      <c r="E98" s="2"/>
      <c r="F98" s="2"/>
      <c r="G98" s="20"/>
    </row>
    <row r="99" spans="1:9" ht="15.75" x14ac:dyDescent="0.25">
      <c r="A99" s="2"/>
      <c r="B99" s="7" t="s">
        <v>72</v>
      </c>
      <c r="C99" s="7"/>
      <c r="D99" s="7"/>
      <c r="E99" s="7"/>
      <c r="F99" s="17" t="s">
        <v>73</v>
      </c>
      <c r="G99" s="20"/>
      <c r="H99" t="s">
        <v>83</v>
      </c>
    </row>
    <row r="100" spans="1:9" ht="15.75" x14ac:dyDescent="0.25">
      <c r="A100" s="2"/>
      <c r="B100" s="2"/>
      <c r="C100" s="2"/>
      <c r="D100" s="23"/>
      <c r="E100" s="2"/>
      <c r="F100" s="2"/>
      <c r="G100" s="20"/>
      <c r="H100" s="12" t="s">
        <v>84</v>
      </c>
      <c r="I100" s="12" t="s">
        <v>85</v>
      </c>
    </row>
    <row r="101" spans="1:9" ht="15.75" x14ac:dyDescent="0.25">
      <c r="A101" s="2"/>
      <c r="B101" s="2" t="s">
        <v>76</v>
      </c>
      <c r="C101" s="2"/>
      <c r="E101" s="11"/>
      <c r="F101" s="2"/>
      <c r="G101" s="20">
        <v>16000</v>
      </c>
      <c r="H101" s="17">
        <v>16302.33</v>
      </c>
      <c r="I101" s="17">
        <v>16595.78</v>
      </c>
    </row>
    <row r="102" spans="1:9" ht="15.75" x14ac:dyDescent="0.25">
      <c r="A102" s="2"/>
      <c r="B102" s="2" t="s">
        <v>86</v>
      </c>
      <c r="C102" s="2"/>
      <c r="D102" s="11" t="s">
        <v>87</v>
      </c>
      <c r="E102" s="2"/>
      <c r="F102" s="2"/>
      <c r="G102" s="20">
        <v>0</v>
      </c>
      <c r="H102" s="17">
        <v>0</v>
      </c>
      <c r="I102" s="17">
        <v>0</v>
      </c>
    </row>
    <row r="103" spans="1:9" ht="15.75" x14ac:dyDescent="0.25">
      <c r="A103" s="2"/>
      <c r="B103" s="2" t="s">
        <v>79</v>
      </c>
      <c r="C103" s="2"/>
      <c r="D103" s="2"/>
      <c r="E103" s="2"/>
      <c r="F103" s="2"/>
      <c r="G103" s="20">
        <v>302.33</v>
      </c>
      <c r="H103" s="2">
        <v>293.45</v>
      </c>
      <c r="I103" s="17">
        <v>250.3</v>
      </c>
    </row>
    <row r="104" spans="1:9" ht="15.75" x14ac:dyDescent="0.25">
      <c r="A104" s="2"/>
      <c r="B104" s="2" t="s">
        <v>80</v>
      </c>
      <c r="C104" s="2"/>
      <c r="D104" s="2"/>
      <c r="E104" s="2"/>
      <c r="F104" s="2"/>
      <c r="G104" s="20">
        <v>0</v>
      </c>
      <c r="H104" s="17">
        <v>0</v>
      </c>
      <c r="I104" s="17">
        <v>16846.080000000002</v>
      </c>
    </row>
    <row r="105" spans="1:9" ht="15.75" x14ac:dyDescent="0.25">
      <c r="A105" s="2"/>
      <c r="B105" s="2" t="s">
        <v>81</v>
      </c>
      <c r="C105" s="2"/>
      <c r="D105" s="21" t="s">
        <v>88</v>
      </c>
      <c r="E105" s="2"/>
      <c r="F105" s="2"/>
      <c r="G105" s="22">
        <f>SUM(G101:G104)</f>
        <v>16302.33</v>
      </c>
      <c r="H105" s="22">
        <f>SUM(H101:H104)</f>
        <v>16595.78</v>
      </c>
      <c r="I105" s="22">
        <f>SUM(I101+I102+I103-I104)</f>
        <v>-3.637978807091713E-12</v>
      </c>
    </row>
    <row r="106" spans="1:9" ht="15.75" x14ac:dyDescent="0.25">
      <c r="A106" s="2"/>
      <c r="B106" s="2"/>
      <c r="C106" s="2"/>
      <c r="D106" s="21"/>
      <c r="E106" s="2"/>
      <c r="F106" s="2"/>
      <c r="G106" s="20"/>
    </row>
    <row r="107" spans="1:9" ht="15.75" x14ac:dyDescent="0.25">
      <c r="A107" s="2"/>
      <c r="B107" s="7" t="s">
        <v>72</v>
      </c>
      <c r="C107" s="7"/>
      <c r="D107" s="7"/>
      <c r="E107" s="7"/>
      <c r="F107" s="11" t="s">
        <v>89</v>
      </c>
      <c r="G107" s="20"/>
    </row>
    <row r="108" spans="1:9" ht="15.75" x14ac:dyDescent="0.25">
      <c r="A108" s="2"/>
      <c r="B108" s="2"/>
      <c r="C108" s="2"/>
      <c r="D108" s="23"/>
      <c r="E108" s="2"/>
      <c r="F108" s="2"/>
      <c r="G108" s="20"/>
    </row>
    <row r="109" spans="1:9" ht="15.75" x14ac:dyDescent="0.25">
      <c r="A109" s="2"/>
      <c r="B109" s="2" t="s">
        <v>76</v>
      </c>
      <c r="C109" s="2"/>
      <c r="D109" s="11" t="s">
        <v>90</v>
      </c>
      <c r="E109" s="11"/>
      <c r="F109" s="2"/>
      <c r="G109" s="20">
        <v>36676.5</v>
      </c>
      <c r="H109" s="2">
        <v>36870.94</v>
      </c>
      <c r="I109" s="2">
        <v>17425.52</v>
      </c>
    </row>
    <row r="110" spans="1:9" ht="15.75" x14ac:dyDescent="0.25">
      <c r="A110" s="2"/>
      <c r="B110" s="2" t="s">
        <v>86</v>
      </c>
      <c r="C110" s="2"/>
      <c r="D110" s="2"/>
      <c r="E110" s="2"/>
      <c r="F110" s="2"/>
      <c r="G110" s="20">
        <v>0</v>
      </c>
      <c r="H110" s="2">
        <v>0</v>
      </c>
      <c r="I110" s="24">
        <v>16846.080000000002</v>
      </c>
    </row>
    <row r="111" spans="1:9" ht="15.75" x14ac:dyDescent="0.25">
      <c r="A111" s="2"/>
      <c r="B111" s="2" t="s">
        <v>79</v>
      </c>
      <c r="C111" s="2"/>
      <c r="D111" s="2"/>
      <c r="E111" s="2"/>
      <c r="F111" s="2"/>
      <c r="G111" s="20">
        <v>194.44</v>
      </c>
      <c r="H111" s="2">
        <v>554.58000000000004</v>
      </c>
      <c r="I111" s="24">
        <v>363.16</v>
      </c>
    </row>
    <row r="112" spans="1:9" ht="15.75" x14ac:dyDescent="0.25">
      <c r="A112" s="2"/>
      <c r="B112" s="2" t="s">
        <v>80</v>
      </c>
      <c r="C112" s="2"/>
      <c r="D112" s="2"/>
      <c r="E112" s="2"/>
      <c r="F112" s="2"/>
      <c r="G112" s="20">
        <v>0</v>
      </c>
      <c r="H112" s="17">
        <v>20000</v>
      </c>
      <c r="I112" s="25">
        <v>20000</v>
      </c>
    </row>
    <row r="113" spans="1:9" ht="15.75" x14ac:dyDescent="0.25">
      <c r="A113" s="2"/>
      <c r="B113" s="2" t="s">
        <v>81</v>
      </c>
      <c r="C113" s="2"/>
      <c r="D113" s="21" t="s">
        <v>88</v>
      </c>
      <c r="E113" s="2"/>
      <c r="F113" s="2"/>
      <c r="G113" s="22">
        <f>SUM(G109:G112)</f>
        <v>36870.94</v>
      </c>
      <c r="H113" s="7">
        <v>17425.52</v>
      </c>
      <c r="I113" s="16">
        <f>SUM(I109+I110+I111-I112)</f>
        <v>14634.760000000009</v>
      </c>
    </row>
    <row r="114" spans="1:9" ht="15.75" x14ac:dyDescent="0.25">
      <c r="A114" s="2"/>
      <c r="B114" s="2"/>
      <c r="C114" s="2"/>
      <c r="D114" s="21"/>
      <c r="E114" s="2"/>
      <c r="F114" s="2"/>
      <c r="G114" s="22"/>
      <c r="H114" s="7"/>
      <c r="I114" s="16"/>
    </row>
    <row r="115" spans="1:9" ht="15.75" x14ac:dyDescent="0.25">
      <c r="A115" s="2"/>
      <c r="B115" s="7" t="s">
        <v>72</v>
      </c>
      <c r="C115" s="7"/>
      <c r="D115" s="7"/>
      <c r="E115" s="7"/>
      <c r="F115" s="2" t="s">
        <v>91</v>
      </c>
      <c r="G115" s="22"/>
      <c r="H115" s="12" t="s">
        <v>92</v>
      </c>
    </row>
    <row r="116" spans="1:9" ht="15.75" x14ac:dyDescent="0.25">
      <c r="A116" s="2"/>
      <c r="B116" s="2"/>
      <c r="C116" s="2"/>
      <c r="D116" s="23"/>
      <c r="E116" s="2"/>
      <c r="F116" s="2"/>
      <c r="G116" s="22"/>
      <c r="H116" s="7"/>
    </row>
    <row r="117" spans="1:9" ht="15.75" x14ac:dyDescent="0.25">
      <c r="A117" s="2"/>
      <c r="B117" s="2" t="s">
        <v>76</v>
      </c>
      <c r="C117" s="2"/>
      <c r="D117" s="11" t="s">
        <v>93</v>
      </c>
      <c r="E117" s="11"/>
      <c r="F117" s="2"/>
      <c r="G117" s="22"/>
      <c r="H117" s="2">
        <v>30179.51</v>
      </c>
      <c r="I117" s="17">
        <v>30179.51</v>
      </c>
    </row>
    <row r="118" spans="1:9" ht="15.75" x14ac:dyDescent="0.25">
      <c r="A118" s="2"/>
      <c r="B118" s="2" t="s">
        <v>86</v>
      </c>
      <c r="C118" s="2"/>
      <c r="D118" s="2"/>
      <c r="E118" s="2"/>
      <c r="F118" s="2"/>
      <c r="G118" s="22"/>
      <c r="H118" s="17">
        <v>0</v>
      </c>
      <c r="I118" s="17">
        <v>0</v>
      </c>
    </row>
    <row r="119" spans="1:9" ht="15.75" x14ac:dyDescent="0.25">
      <c r="A119" s="2"/>
      <c r="B119" s="2" t="s">
        <v>79</v>
      </c>
      <c r="C119" s="2"/>
      <c r="D119" s="2"/>
      <c r="E119" s="2"/>
      <c r="F119" s="2"/>
      <c r="G119" s="22"/>
      <c r="H119" s="17">
        <v>0</v>
      </c>
      <c r="I119" s="17">
        <v>605.24</v>
      </c>
    </row>
    <row r="120" spans="1:9" ht="15.75" x14ac:dyDescent="0.25">
      <c r="A120" s="2"/>
      <c r="B120" s="2" t="s">
        <v>80</v>
      </c>
      <c r="C120" s="2"/>
      <c r="D120" s="2"/>
      <c r="E120" s="2"/>
      <c r="F120" s="2"/>
      <c r="G120" s="22"/>
      <c r="H120" s="17">
        <v>0</v>
      </c>
      <c r="I120" s="17">
        <v>0</v>
      </c>
    </row>
    <row r="121" spans="1:9" ht="15.75" x14ac:dyDescent="0.25">
      <c r="A121" s="2"/>
      <c r="B121" s="2" t="s">
        <v>81</v>
      </c>
      <c r="C121" s="2"/>
      <c r="D121" s="21" t="s">
        <v>88</v>
      </c>
      <c r="E121" s="2"/>
      <c r="F121" s="2"/>
      <c r="G121" s="22"/>
      <c r="H121" s="7">
        <v>30179.51</v>
      </c>
      <c r="I121" s="16">
        <f>SUM(I117:I120)</f>
        <v>30784.75</v>
      </c>
    </row>
    <row r="122" spans="1:9" ht="15.75" x14ac:dyDescent="0.25">
      <c r="A122" s="2"/>
      <c r="B122" s="2"/>
      <c r="C122" s="2"/>
      <c r="D122" s="23"/>
      <c r="E122" s="2"/>
      <c r="F122" s="2"/>
      <c r="G122" s="20"/>
    </row>
    <row r="123" spans="1:9" ht="15.75" x14ac:dyDescent="0.25">
      <c r="A123" s="2"/>
      <c r="B123" s="7" t="s">
        <v>94</v>
      </c>
      <c r="C123" s="7"/>
      <c r="D123" s="7"/>
      <c r="E123" s="2"/>
      <c r="F123" s="2"/>
      <c r="G123" s="20"/>
    </row>
    <row r="124" spans="1:9" ht="15.75" x14ac:dyDescent="0.25">
      <c r="A124" s="2"/>
      <c r="B124" s="2"/>
      <c r="C124" s="2"/>
      <c r="D124" s="2"/>
      <c r="E124" s="2"/>
      <c r="F124" s="2"/>
      <c r="G124" s="20"/>
    </row>
    <row r="125" spans="1:9" ht="15.75" x14ac:dyDescent="0.25">
      <c r="A125" s="2"/>
      <c r="B125" s="2" t="s">
        <v>76</v>
      </c>
      <c r="C125" s="2"/>
      <c r="D125" s="2"/>
      <c r="E125" s="2"/>
      <c r="F125" s="2"/>
      <c r="G125" s="17">
        <v>33364.050000000003</v>
      </c>
      <c r="H125" s="2">
        <v>26525.33</v>
      </c>
      <c r="I125" s="2">
        <v>21655.7</v>
      </c>
    </row>
    <row r="126" spans="1:9" ht="15.75" x14ac:dyDescent="0.25">
      <c r="A126" s="2"/>
      <c r="B126" s="2" t="s">
        <v>86</v>
      </c>
      <c r="C126" s="2"/>
      <c r="D126" s="2"/>
      <c r="E126" s="2"/>
      <c r="F126" s="2"/>
      <c r="G126" s="20">
        <v>0</v>
      </c>
      <c r="H126" s="17">
        <v>0</v>
      </c>
      <c r="I126" s="2">
        <v>0</v>
      </c>
    </row>
    <row r="127" spans="1:9" ht="15.75" x14ac:dyDescent="0.25">
      <c r="A127" s="2"/>
      <c r="B127" s="2" t="s">
        <v>80</v>
      </c>
      <c r="C127" s="2"/>
      <c r="D127" s="2"/>
      <c r="E127" s="2"/>
      <c r="F127" s="2"/>
      <c r="G127" s="20">
        <v>7000</v>
      </c>
      <c r="H127" s="17">
        <v>5000</v>
      </c>
      <c r="I127" s="2">
        <v>0</v>
      </c>
    </row>
    <row r="128" spans="1:9" ht="15.75" x14ac:dyDescent="0.25">
      <c r="A128" s="2"/>
      <c r="B128" s="2" t="s">
        <v>79</v>
      </c>
      <c r="D128" s="2"/>
      <c r="E128" s="2"/>
      <c r="F128" s="2"/>
      <c r="G128" s="20">
        <v>121.28</v>
      </c>
      <c r="H128" s="2">
        <v>130.37</v>
      </c>
      <c r="I128" s="2">
        <v>60.94</v>
      </c>
    </row>
    <row r="129" spans="1:13" ht="15.75" x14ac:dyDescent="0.25">
      <c r="A129" s="2"/>
      <c r="B129" s="2" t="s">
        <v>81</v>
      </c>
      <c r="C129" s="2"/>
      <c r="D129" s="11" t="s">
        <v>88</v>
      </c>
      <c r="E129" s="2"/>
      <c r="F129" s="2"/>
      <c r="G129" s="22">
        <v>26525.33</v>
      </c>
      <c r="H129" s="16">
        <v>21655.7</v>
      </c>
      <c r="I129" s="7">
        <f>SUM(I125:I128)</f>
        <v>21716.639999999999</v>
      </c>
    </row>
    <row r="130" spans="1:13" ht="15.75" x14ac:dyDescent="0.25">
      <c r="A130" s="2"/>
      <c r="B130" s="2"/>
      <c r="C130" s="2"/>
      <c r="D130" s="2"/>
      <c r="E130" s="2"/>
      <c r="F130" s="2"/>
      <c r="G130" s="20"/>
    </row>
    <row r="131" spans="1:13" ht="15.75" x14ac:dyDescent="0.25">
      <c r="A131" s="2"/>
      <c r="B131" s="7"/>
      <c r="C131" s="2"/>
      <c r="D131" s="2"/>
      <c r="E131" s="2"/>
      <c r="F131" s="2"/>
      <c r="G131" s="20"/>
    </row>
    <row r="132" spans="1:13" ht="15.75" x14ac:dyDescent="0.25">
      <c r="A132" s="2"/>
      <c r="B132" s="7" t="s">
        <v>95</v>
      </c>
      <c r="C132" s="2"/>
      <c r="D132" s="2"/>
      <c r="E132" s="2"/>
      <c r="F132" s="2"/>
      <c r="G132" s="20"/>
    </row>
    <row r="133" spans="1:13" ht="15.75" x14ac:dyDescent="0.25">
      <c r="A133" s="2"/>
      <c r="B133" s="2" t="s">
        <v>96</v>
      </c>
      <c r="C133" s="2"/>
      <c r="D133" s="2"/>
      <c r="E133" s="2"/>
      <c r="F133" s="2"/>
      <c r="G133" s="20">
        <v>1816.7</v>
      </c>
      <c r="H133" s="17">
        <v>1754.2</v>
      </c>
      <c r="I133" s="17">
        <v>385.72</v>
      </c>
    </row>
    <row r="134" spans="1:13" ht="15.75" x14ac:dyDescent="0.25">
      <c r="A134" s="2"/>
      <c r="B134" s="2" t="s">
        <v>97</v>
      </c>
      <c r="C134" s="2"/>
      <c r="D134" s="2"/>
      <c r="E134" s="2"/>
      <c r="F134" s="2"/>
      <c r="G134" s="20">
        <v>0</v>
      </c>
      <c r="H134" s="17">
        <v>75</v>
      </c>
      <c r="I134" s="17">
        <v>200</v>
      </c>
    </row>
    <row r="135" spans="1:13" ht="15.75" x14ac:dyDescent="0.25">
      <c r="A135" s="2"/>
      <c r="B135" s="2" t="s">
        <v>54</v>
      </c>
      <c r="C135" s="2"/>
      <c r="D135" s="2"/>
      <c r="E135" s="2"/>
      <c r="F135" s="2"/>
      <c r="G135" s="20">
        <v>62.5</v>
      </c>
      <c r="H135" s="2">
        <v>1443.48</v>
      </c>
      <c r="I135" s="2">
        <v>385.72</v>
      </c>
    </row>
    <row r="136" spans="1:13" ht="15.75" x14ac:dyDescent="0.25">
      <c r="A136" s="2"/>
      <c r="B136" s="2" t="s">
        <v>98</v>
      </c>
      <c r="C136" s="2"/>
      <c r="D136" s="2"/>
      <c r="E136" s="2"/>
      <c r="F136" s="2"/>
      <c r="G136" s="16">
        <v>1754.2</v>
      </c>
      <c r="H136" s="16">
        <v>385.72</v>
      </c>
      <c r="I136" s="22">
        <f>SUM(I133+I134-I135)</f>
        <v>200</v>
      </c>
      <c r="J136" s="11"/>
      <c r="K136" s="11"/>
      <c r="L136" s="11"/>
      <c r="M136" s="11"/>
    </row>
    <row r="137" spans="1:13" ht="15.75" x14ac:dyDescent="0.25">
      <c r="A137" s="2"/>
      <c r="B137" s="2"/>
      <c r="C137" s="2"/>
      <c r="D137" s="2"/>
      <c r="E137" s="2"/>
      <c r="F137" s="2"/>
      <c r="G137" s="4"/>
      <c r="I137" s="10"/>
      <c r="J137" s="11"/>
      <c r="K137" s="11"/>
      <c r="L137" s="11"/>
      <c r="M137" s="11"/>
    </row>
    <row r="138" spans="1:13" ht="15.75" x14ac:dyDescent="0.25">
      <c r="A138" s="2"/>
      <c r="B138" s="2"/>
      <c r="C138" s="2"/>
      <c r="D138" s="2"/>
      <c r="E138" s="2"/>
      <c r="F138" s="2"/>
      <c r="G138" s="17"/>
    </row>
    <row r="139" spans="1:13" ht="15.75" x14ac:dyDescent="0.25">
      <c r="G139" s="17"/>
    </row>
    <row r="140" spans="1:13" ht="15.75" x14ac:dyDescent="0.25">
      <c r="A140" s="2"/>
      <c r="B140" s="2"/>
      <c r="C140" s="2"/>
      <c r="D140" s="2"/>
      <c r="E140" s="2"/>
      <c r="F140" s="2"/>
      <c r="G140" s="17"/>
    </row>
    <row r="141" spans="1:13" ht="15.75" x14ac:dyDescent="0.25">
      <c r="A141" s="2"/>
      <c r="B141" s="2"/>
      <c r="C141" s="2"/>
      <c r="D141" s="2"/>
      <c r="E141" s="2"/>
      <c r="F141" s="1" t="s">
        <v>99</v>
      </c>
      <c r="G141" s="17"/>
    </row>
    <row r="142" spans="1:13" ht="15.75" x14ac:dyDescent="0.25">
      <c r="A142" s="2"/>
      <c r="B142" s="2"/>
      <c r="C142" s="2"/>
      <c r="D142" s="2"/>
      <c r="E142" s="2"/>
      <c r="F142" s="1" t="s">
        <v>100</v>
      </c>
      <c r="G142" s="17"/>
    </row>
    <row r="143" spans="1:13" ht="15.75" x14ac:dyDescent="0.25">
      <c r="A143" s="2"/>
      <c r="B143" s="2"/>
      <c r="C143" s="2"/>
      <c r="D143" s="2"/>
      <c r="E143" s="2"/>
      <c r="F143" s="2"/>
      <c r="G143" s="17"/>
    </row>
    <row r="144" spans="1:13" ht="15.75" x14ac:dyDescent="0.25">
      <c r="A144" s="2"/>
      <c r="B144" s="2"/>
      <c r="C144" s="2"/>
      <c r="D144" s="2"/>
      <c r="E144" s="2"/>
      <c r="F144" s="2"/>
      <c r="G144" s="5">
        <v>2015</v>
      </c>
      <c r="H144" s="5">
        <v>2016</v>
      </c>
      <c r="I144" s="5">
        <v>2017</v>
      </c>
    </row>
    <row r="145" spans="1:9" ht="15.75" x14ac:dyDescent="0.25">
      <c r="A145" s="2"/>
      <c r="B145" s="2" t="s">
        <v>101</v>
      </c>
      <c r="C145" s="2"/>
      <c r="D145" s="2"/>
      <c r="E145" s="2"/>
      <c r="F145" s="26"/>
      <c r="G145" s="17">
        <v>8889.9500000000007</v>
      </c>
      <c r="H145" s="17">
        <v>11571.37</v>
      </c>
      <c r="I145" s="17">
        <v>28937.08</v>
      </c>
    </row>
    <row r="146" spans="1:9" ht="15.75" x14ac:dyDescent="0.25">
      <c r="A146" s="2"/>
      <c r="B146" s="2" t="s">
        <v>102</v>
      </c>
      <c r="C146" s="2"/>
      <c r="D146" s="2"/>
      <c r="E146" s="2"/>
      <c r="F146" s="26"/>
      <c r="G146" s="17">
        <v>1754.2</v>
      </c>
      <c r="H146" s="17">
        <v>385.72</v>
      </c>
      <c r="I146" s="17">
        <v>200</v>
      </c>
    </row>
    <row r="147" spans="1:9" ht="15.75" x14ac:dyDescent="0.25">
      <c r="A147" s="2"/>
      <c r="B147" s="2"/>
      <c r="C147" s="2"/>
      <c r="D147" s="2"/>
      <c r="E147" s="2"/>
      <c r="F147" s="26"/>
      <c r="G147" s="27"/>
    </row>
    <row r="148" spans="1:9" ht="15.75" x14ac:dyDescent="0.25">
      <c r="A148" s="2"/>
      <c r="B148" s="2" t="s">
        <v>103</v>
      </c>
      <c r="C148" s="2"/>
      <c r="D148" s="2" t="s">
        <v>104</v>
      </c>
      <c r="E148" s="2"/>
      <c r="F148" s="26"/>
      <c r="G148" s="20">
        <v>26525.33</v>
      </c>
      <c r="H148" s="17">
        <v>21655.7</v>
      </c>
      <c r="I148" s="17">
        <v>21716.639999999999</v>
      </c>
    </row>
    <row r="149" spans="1:9" ht="15.75" x14ac:dyDescent="0.25">
      <c r="A149" s="2"/>
      <c r="B149" s="2" t="s">
        <v>105</v>
      </c>
      <c r="C149" s="2"/>
      <c r="D149" s="2"/>
      <c r="E149" s="2"/>
      <c r="F149" s="26"/>
      <c r="G149" s="17">
        <v>26302.33</v>
      </c>
      <c r="H149" s="17">
        <v>16595.78</v>
      </c>
      <c r="I149" s="17">
        <v>0</v>
      </c>
    </row>
    <row r="150" spans="1:9" ht="15.75" x14ac:dyDescent="0.25">
      <c r="A150" s="2"/>
      <c r="B150" s="2" t="s">
        <v>106</v>
      </c>
      <c r="C150" s="2"/>
      <c r="D150" s="2"/>
      <c r="E150" s="2"/>
      <c r="F150" s="26"/>
      <c r="G150" s="17">
        <v>36870.94</v>
      </c>
      <c r="H150" s="17">
        <v>17425.52</v>
      </c>
      <c r="I150" s="2">
        <v>14634.76</v>
      </c>
    </row>
    <row r="151" spans="1:9" ht="15.75" x14ac:dyDescent="0.25">
      <c r="A151" s="2"/>
      <c r="B151" s="2" t="s">
        <v>107</v>
      </c>
      <c r="C151" s="2"/>
      <c r="D151" s="2"/>
      <c r="E151" s="2"/>
      <c r="F151" s="26"/>
      <c r="G151" s="17"/>
      <c r="H151" s="2">
        <v>30179.51</v>
      </c>
      <c r="I151" s="2">
        <v>30784.75</v>
      </c>
    </row>
    <row r="152" spans="1:9" ht="15.75" x14ac:dyDescent="0.25">
      <c r="A152" s="2"/>
      <c r="B152" s="2"/>
      <c r="C152" s="2"/>
      <c r="D152" s="2"/>
      <c r="E152" s="2"/>
      <c r="F152" s="28"/>
      <c r="G152" s="17"/>
      <c r="H152" s="17"/>
    </row>
    <row r="153" spans="1:9" ht="15.75" x14ac:dyDescent="0.25">
      <c r="A153" s="2"/>
      <c r="B153" s="2" t="s">
        <v>108</v>
      </c>
      <c r="C153" s="2"/>
      <c r="D153" s="2"/>
      <c r="E153" s="2"/>
      <c r="F153" s="26"/>
      <c r="G153" s="19">
        <f>SUM(G145+G148+G149+G150)</f>
        <v>98588.55</v>
      </c>
      <c r="H153" s="19">
        <f>SUM(H145+H148+H149+H150+H151)</f>
        <v>97427.87999999999</v>
      </c>
      <c r="I153" s="19">
        <f>SUM(I145+I148+I149+I150+I151)</f>
        <v>96073.23000000001</v>
      </c>
    </row>
    <row r="154" spans="1:9" ht="15.75" x14ac:dyDescent="0.25">
      <c r="A154" s="2"/>
      <c r="B154" s="2"/>
      <c r="C154" s="2"/>
      <c r="D154" s="2"/>
      <c r="E154" s="2"/>
      <c r="F154" s="3"/>
      <c r="G154" s="17"/>
    </row>
    <row r="155" spans="1:9" ht="15.75" x14ac:dyDescent="0.25">
      <c r="A155" s="2"/>
      <c r="B155" s="2"/>
      <c r="C155" s="2"/>
      <c r="D155" s="2"/>
      <c r="E155" s="2"/>
      <c r="F155" s="3"/>
      <c r="G155" s="17"/>
    </row>
    <row r="156" spans="1:9" ht="15.75" x14ac:dyDescent="0.25">
      <c r="A156" s="2"/>
      <c r="B156" s="2" t="s">
        <v>109</v>
      </c>
      <c r="C156" s="2"/>
      <c r="D156" s="2"/>
      <c r="E156" s="2"/>
      <c r="F156" s="3"/>
      <c r="G156" s="17"/>
    </row>
    <row r="157" spans="1:9" ht="15.75" x14ac:dyDescent="0.25">
      <c r="A157" s="2"/>
      <c r="B157" s="2"/>
      <c r="C157" s="2"/>
      <c r="D157" s="2"/>
      <c r="E157" s="2"/>
      <c r="F157" s="3"/>
      <c r="G157" s="17"/>
    </row>
    <row r="158" spans="1:9" ht="15.75" x14ac:dyDescent="0.25">
      <c r="A158" s="2"/>
      <c r="B158" s="2" t="s">
        <v>110</v>
      </c>
      <c r="C158" s="2"/>
      <c r="D158" s="2"/>
      <c r="E158" s="2"/>
      <c r="F158" s="3"/>
      <c r="G158" s="17"/>
    </row>
    <row r="159" spans="1:9" ht="15.75" x14ac:dyDescent="0.25">
      <c r="A159" s="2"/>
      <c r="B159" s="2" t="s">
        <v>111</v>
      </c>
      <c r="C159" s="2"/>
      <c r="D159" s="2"/>
      <c r="E159" s="2"/>
      <c r="F159" s="28"/>
      <c r="G159" s="17">
        <v>8889.9500000000007</v>
      </c>
      <c r="H159" s="17">
        <v>11571.37</v>
      </c>
      <c r="I159" s="17">
        <v>28937.08</v>
      </c>
    </row>
    <row r="160" spans="1:9" ht="15.75" x14ac:dyDescent="0.25">
      <c r="A160" s="2"/>
      <c r="B160" s="2" t="s">
        <v>112</v>
      </c>
      <c r="C160" s="2"/>
      <c r="D160" s="2"/>
      <c r="E160" s="2"/>
      <c r="F160" s="28"/>
      <c r="G160" s="20">
        <v>26525.33</v>
      </c>
      <c r="H160" s="17">
        <v>21655.7</v>
      </c>
      <c r="I160" s="17">
        <v>21716.639999999999</v>
      </c>
    </row>
    <row r="161" spans="1:14" ht="15.75" x14ac:dyDescent="0.25">
      <c r="A161" s="2"/>
      <c r="B161" s="2" t="s">
        <v>113</v>
      </c>
      <c r="C161" s="2"/>
      <c r="D161" s="2"/>
      <c r="E161" s="2"/>
      <c r="F161" s="2"/>
      <c r="G161" s="17">
        <v>63173.27</v>
      </c>
      <c r="H161" s="17">
        <v>64200.81</v>
      </c>
      <c r="I161" s="17">
        <v>45419.51</v>
      </c>
    </row>
    <row r="162" spans="1:14" ht="15.75" x14ac:dyDescent="0.25">
      <c r="A162" s="2"/>
      <c r="B162" s="2"/>
      <c r="C162" s="2"/>
      <c r="D162" s="2"/>
      <c r="E162" s="2"/>
      <c r="F162" s="2"/>
      <c r="G162" s="17"/>
      <c r="I162" s="4"/>
    </row>
    <row r="163" spans="1:14" ht="15.75" x14ac:dyDescent="0.25">
      <c r="A163" s="2"/>
      <c r="B163" s="2"/>
      <c r="C163" s="2"/>
      <c r="D163" s="2"/>
      <c r="E163" s="2"/>
      <c r="F163" s="2"/>
      <c r="G163" s="17"/>
    </row>
    <row r="164" spans="1:14" ht="15.75" x14ac:dyDescent="0.25">
      <c r="A164" s="2"/>
      <c r="B164" s="2" t="s">
        <v>114</v>
      </c>
      <c r="C164" s="2" t="s">
        <v>115</v>
      </c>
      <c r="D164" s="2"/>
      <c r="E164" s="2"/>
      <c r="F164" s="11"/>
      <c r="G164" s="11"/>
      <c r="H164" s="11"/>
      <c r="I164" s="11"/>
      <c r="J164" s="11"/>
      <c r="K164" s="11"/>
      <c r="L164" s="11"/>
      <c r="M164" s="11"/>
      <c r="N164" s="11"/>
    </row>
    <row r="165" spans="1:14" ht="15.75" x14ac:dyDescent="0.25">
      <c r="A165" s="2"/>
      <c r="B165" s="2" t="s">
        <v>116</v>
      </c>
      <c r="C165" s="1"/>
      <c r="D165" s="11"/>
      <c r="E165" s="10"/>
      <c r="F165" s="17"/>
      <c r="G165" s="11"/>
      <c r="H165" s="11"/>
      <c r="I165" s="11"/>
      <c r="J165" s="11"/>
      <c r="K165" s="11"/>
      <c r="L165" s="11"/>
      <c r="M165" s="11"/>
      <c r="N165" s="11"/>
    </row>
    <row r="166" spans="1:14" ht="15.75" x14ac:dyDescent="0.25">
      <c r="A166" s="2"/>
      <c r="B166" s="2"/>
      <c r="C166" s="2"/>
      <c r="D166" s="2"/>
      <c r="E166" s="2"/>
      <c r="F166" s="2"/>
      <c r="G166" s="4"/>
    </row>
    <row r="167" spans="1:14" ht="15.75" x14ac:dyDescent="0.25">
      <c r="A167" s="2"/>
      <c r="B167" s="2" t="s">
        <v>117</v>
      </c>
      <c r="C167" s="2"/>
      <c r="D167" s="2"/>
      <c r="E167" s="2"/>
      <c r="F167" s="2"/>
      <c r="G167" s="4"/>
    </row>
    <row r="168" spans="1:14" ht="15.75" x14ac:dyDescent="0.25">
      <c r="A168" s="2"/>
      <c r="B168" s="2" t="s">
        <v>118</v>
      </c>
      <c r="C168" s="2"/>
      <c r="D168" s="2"/>
      <c r="E168" s="2"/>
      <c r="F168" s="2"/>
      <c r="G168" s="4"/>
    </row>
    <row r="169" spans="1:14" ht="15.75" x14ac:dyDescent="0.25">
      <c r="A169" s="2"/>
      <c r="B169" s="2"/>
      <c r="C169" s="2"/>
      <c r="D169" s="2"/>
      <c r="E169" s="2"/>
      <c r="F169" s="2"/>
      <c r="G169" s="4"/>
    </row>
    <row r="170" spans="1:14" ht="15.75" x14ac:dyDescent="0.25">
      <c r="A170" s="2"/>
      <c r="B170" s="2"/>
      <c r="C170" s="2"/>
      <c r="D170" s="2"/>
      <c r="E170" s="2"/>
      <c r="F170" s="2"/>
      <c r="G170" s="4"/>
    </row>
    <row r="171" spans="1:14" ht="15.75" x14ac:dyDescent="0.25">
      <c r="A171" s="2"/>
      <c r="B171" s="2" t="s">
        <v>119</v>
      </c>
      <c r="C171" s="2"/>
      <c r="D171" s="2"/>
      <c r="E171" s="2"/>
      <c r="F171" s="2"/>
      <c r="G171" s="4"/>
    </row>
    <row r="172" spans="1:14" ht="15.75" x14ac:dyDescent="0.25">
      <c r="A172" s="2"/>
      <c r="B172" s="2"/>
      <c r="C172" s="2"/>
      <c r="D172" s="2"/>
      <c r="E172" s="2"/>
      <c r="F172" s="2"/>
      <c r="G172" s="4"/>
    </row>
    <row r="173" spans="1:14" ht="15.75" x14ac:dyDescent="0.25">
      <c r="A173" s="2"/>
      <c r="B173" s="2" t="s">
        <v>120</v>
      </c>
      <c r="C173" s="2"/>
      <c r="D173" s="2"/>
      <c r="E173" s="2"/>
      <c r="F173" s="2"/>
      <c r="G173" s="4"/>
    </row>
    <row r="174" spans="1:14" ht="15.75" x14ac:dyDescent="0.25">
      <c r="A174" s="2"/>
      <c r="B174" s="2" t="s">
        <v>121</v>
      </c>
      <c r="C174" s="2"/>
      <c r="D174" s="2"/>
      <c r="E174" s="2"/>
      <c r="F174" s="2"/>
      <c r="G174" s="4"/>
    </row>
    <row r="175" spans="1:14" ht="15.75" x14ac:dyDescent="0.25">
      <c r="A175" s="2"/>
      <c r="B175" s="2" t="s">
        <v>122</v>
      </c>
      <c r="C175" s="2"/>
      <c r="D175" s="2"/>
      <c r="E175" s="2"/>
      <c r="F175" s="2"/>
      <c r="G175" s="4"/>
    </row>
    <row r="176" spans="1:14" ht="15.75" x14ac:dyDescent="0.25">
      <c r="A176" s="2"/>
      <c r="B176" s="2" t="s">
        <v>123</v>
      </c>
      <c r="C176" s="2"/>
      <c r="D176" s="2"/>
      <c r="E176" s="2"/>
      <c r="F176" s="2"/>
      <c r="G176" s="4"/>
    </row>
    <row r="177" spans="1:7" ht="15.75" x14ac:dyDescent="0.25">
      <c r="A177" s="2"/>
      <c r="B177" s="2"/>
      <c r="C177" s="2"/>
      <c r="D177" s="2"/>
      <c r="E177" s="2"/>
      <c r="F177" s="2"/>
      <c r="G177" s="4"/>
    </row>
    <row r="178" spans="1:7" ht="15.75" x14ac:dyDescent="0.25">
      <c r="A178" s="2"/>
      <c r="B178" s="2"/>
      <c r="C178" s="2"/>
      <c r="D178" s="2"/>
      <c r="E178" s="2"/>
      <c r="F178" s="2"/>
      <c r="G178" s="4"/>
    </row>
    <row r="179" spans="1:7" ht="15.75" x14ac:dyDescent="0.25">
      <c r="A179" s="2"/>
      <c r="B179" s="2" t="s">
        <v>124</v>
      </c>
      <c r="C179" s="2"/>
      <c r="D179" s="2"/>
      <c r="E179" s="2"/>
      <c r="F179" s="2"/>
      <c r="G179" s="4"/>
    </row>
    <row r="180" spans="1:7" x14ac:dyDescent="0.25">
      <c r="G180" s="4"/>
    </row>
  </sheetData>
  <phoneticPr fontId="0" type="noConversion"/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Pat Pugh</cp:lastModifiedBy>
  <cp:lastPrinted>2018-07-05T08:50:19Z</cp:lastPrinted>
  <dcterms:created xsi:type="dcterms:W3CDTF">2018-01-11T15:52:52Z</dcterms:created>
  <dcterms:modified xsi:type="dcterms:W3CDTF">2018-08-10T11:43:18Z</dcterms:modified>
</cp:coreProperties>
</file>